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ruffer.local\dfs\LegalAndCompliance\Compliance\I M As - FOR COMPLIANCE USE ONLY\Temporary docs for Joan\2020 RTS28 report\Word\"/>
    </mc:Choice>
  </mc:AlternateContent>
  <xr:revisionPtr revIDLastSave="0" documentId="13_ncr:1_{8E2BFB16-F84E-49F0-AFCF-B983A5F99BB9}" xr6:coauthVersionLast="46" xr6:coauthVersionMax="46" xr10:uidLastSave="{00000000-0000-0000-0000-000000000000}"/>
  <bookViews>
    <workbookView xWindow="1950" yWindow="1950" windowWidth="42330" windowHeight="12945" xr2:uid="{00000000-000D-0000-FFFF-FFFF00000000}"/>
  </bookViews>
  <sheets>
    <sheet name="Ruffer LLP" sheetId="1" r:id="rId1"/>
    <sheet name="Ruffer S.A." sheetId="2" r:id="rId2"/>
  </sheets>
  <definedNames>
    <definedName name="_xlnm.Print_Area" localSheetId="0">'Ruffer LLP'!$A$1:$F$337</definedName>
    <definedName name="_xlnm.Print_Area" localSheetId="1">'Ruffer S.A.'!$A$1:$F$342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7" i="2" l="1"/>
  <c r="B136" i="2"/>
  <c r="A135" i="2"/>
  <c r="B103" i="2"/>
  <c r="B102" i="2"/>
  <c r="A101" i="2"/>
  <c r="B59" i="2"/>
  <c r="A47" i="2"/>
  <c r="A13" i="2"/>
  <c r="C111" i="1"/>
  <c r="C110" i="1"/>
  <c r="C109" i="1"/>
  <c r="C108" i="1"/>
  <c r="C107" i="1"/>
  <c r="C57" i="1"/>
  <c r="C56" i="1"/>
  <c r="C55" i="1"/>
  <c r="C54" i="1"/>
  <c r="C53" i="1"/>
  <c r="C23" i="1"/>
  <c r="C22" i="1"/>
  <c r="C21" i="1"/>
  <c r="C20" i="1"/>
  <c r="C19" i="1"/>
  <c r="A135" i="1"/>
  <c r="A101" i="1"/>
  <c r="A47" i="1"/>
  <c r="A13" i="1"/>
  <c r="B137" i="1" l="1"/>
  <c r="B136" i="1"/>
  <c r="B103" i="1"/>
  <c r="B102" i="1"/>
  <c r="B59" i="1"/>
</calcChain>
</file>

<file path=xl/sharedStrings.xml><?xml version="1.0" encoding="utf-8"?>
<sst xmlns="http://schemas.openxmlformats.org/spreadsheetml/2006/main" count="2463" uniqueCount="80">
  <si>
    <t>Professional</t>
  </si>
  <si>
    <t>Traded on a venue</t>
  </si>
  <si>
    <t>Off</t>
  </si>
  <si>
    <t>Notification if &lt; 1 average trade per business day in the previous year</t>
  </si>
  <si>
    <t>No</t>
  </si>
  <si>
    <t>Proportion of volume executed as a percentage of total in that class</t>
  </si>
  <si>
    <t>Percentage of passive orders</t>
  </si>
  <si>
    <t>Percentage of aggressive orders</t>
  </si>
  <si>
    <t>Percentage of directed orders</t>
  </si>
  <si>
    <t>Retail</t>
  </si>
  <si>
    <t>UBS (BFM8T61CT2L1QCEMIK50)</t>
  </si>
  <si>
    <t>On</t>
  </si>
  <si>
    <t>BMO Capital Markets (L64HM9LHPDOS1B9HJC68)</t>
  </si>
  <si>
    <t>Morgan Stanley (4PQUHN3JPFGFNF3BB653)</t>
  </si>
  <si>
    <t>JP Morgan (K6Q0W1PS1L1O4IQL9C32)</t>
  </si>
  <si>
    <t>Goldman Sachs (W22LROWP2IHZNBB6K528)</t>
  </si>
  <si>
    <t>N+1 Singer Capital Markets (213800ITO7QMNQ9SFG53)</t>
  </si>
  <si>
    <t>Citigroup (XKZZ2JZF41MRHTR1V493)</t>
  </si>
  <si>
    <t>HSBC (MP6I5ZYZBEU3UXPYFY54)</t>
  </si>
  <si>
    <t>Morgan Stanley (5493006PLV06WO8C1T28)</t>
  </si>
  <si>
    <t>na</t>
  </si>
  <si>
    <t>Proportion of orders executed as percentage of total in that class</t>
  </si>
  <si>
    <t>Investec (84S0VF8TSMH0T6D4K848)</t>
  </si>
  <si>
    <t>Ruffer (Channel Islands) Limited (213800S1VQ7IVP5UUI28)</t>
  </si>
  <si>
    <t>Tradeweb Europe Ltd (2138001WXZQOPMPA3D50)</t>
  </si>
  <si>
    <t>FXConnect - MTF (549300SQM0MRIF4HE647)</t>
  </si>
  <si>
    <t>Peel Hunt (5493007DWN0R4YBM4C84)</t>
  </si>
  <si>
    <t>Canaccord Genuity (ZBU7VFV5NIMN4ILRFC23)</t>
  </si>
  <si>
    <t>Barclays Bank (G5GSEF7VJP5I7OUK5573)</t>
  </si>
  <si>
    <t>NatWest Markets (RR3QWICWWIPCS8A4S074)</t>
  </si>
  <si>
    <t>RBC Capital Markets (TXDSU46SXBWIGJ8G8E98)</t>
  </si>
  <si>
    <t>Nomura International (DGQCSV2PHVF7I2743539)</t>
  </si>
  <si>
    <t>Barclays Bank (AC28XWWI3WIBK2824319)</t>
  </si>
  <si>
    <t>Jane Street Execution Services (549300HXJLXCPDWAH070)</t>
  </si>
  <si>
    <t>Bank of America Merrill Lynch (GGDZP1UYGU9STUHRDP48)</t>
  </si>
  <si>
    <t>CLSA (UK) (213800VZMAGVIU2IJA72)</t>
  </si>
  <si>
    <t>Bernstein Autonomous (213800LBM6PT85IGM996)</t>
  </si>
  <si>
    <t>Mizuho International (213800HZ54TG54H2KV03)</t>
  </si>
  <si>
    <t>Cantor Fitzgerald Europe (549300KM6VUHPKQLQX53)</t>
  </si>
  <si>
    <t>Liquidnet Europe (213800ZIRB79BE5XQM68)</t>
  </si>
  <si>
    <t>Redburn Partners LLP (213800PKEJQZQXQCOJ04)</t>
  </si>
  <si>
    <t>Daiwa Securities (MIM2K09LFYD4IB163W58)</t>
  </si>
  <si>
    <t>SMBC Nikko Capital Markets (G7WFA3G3MT5YHH8CHG81)</t>
  </si>
  <si>
    <t>Instinet Europe Limited (213800MXAKR2LA1VBM44)</t>
  </si>
  <si>
    <t>Panmure Gordon (213800GM8RB7MS4L3Z24)</t>
  </si>
  <si>
    <t>Societe Generale (O2RNE8IBXP4R0TD8PU41)</t>
  </si>
  <si>
    <t>Yes</t>
  </si>
  <si>
    <t>Wells Fargo (BWS7DNS2Z4NPKPNYKL75)</t>
  </si>
  <si>
    <t>Citigroup (DLEP71J34FBYRCZ61289)</t>
  </si>
  <si>
    <t>Bank of New York Mellon (HPFHU0OQ28E4N0NFVK49)</t>
  </si>
  <si>
    <t>Pictet  &amp; Cie (549300GSSPQ1QSKI1376)</t>
  </si>
  <si>
    <t>Northern Trust  (6PTKHDJ8HDUF78PFWH30)</t>
  </si>
  <si>
    <t>National Australia Bank  (F8SB4JFBSYQFRQEH3Z21)</t>
  </si>
  <si>
    <t>State Street (571474TGEMMWANRLN572)</t>
  </si>
  <si>
    <t>Northern Trust International Fund Administration Services (Guernsey) Limited</t>
  </si>
  <si>
    <t>Link Fund Solutions Ltd</t>
  </si>
  <si>
    <t>FundPartner Solutions Europe SA</t>
  </si>
  <si>
    <t>Odey Asset Management LLP</t>
  </si>
  <si>
    <t xml:space="preserve">Saba Capital Management                                           </t>
  </si>
  <si>
    <t>Ruffer LLP*</t>
  </si>
  <si>
    <t>Top 5 venues ranked in terms of volume (descending order)</t>
  </si>
  <si>
    <t>Class of instrument</t>
  </si>
  <si>
    <t>Other instruments</t>
  </si>
  <si>
    <t>Equity derivatives: swaps and other equity derivatives</t>
  </si>
  <si>
    <t xml:space="preserve">Equities – shares and depositary receipts: tick size liquidity bands 1 and 2 (from 0 to 79 trades per day) </t>
  </si>
  <si>
    <t>Equities – shares and depositary receipts: tick size liquidity bands 3 and 4  (from 80 to 1999 trades per day)</t>
  </si>
  <si>
    <t>Equities – shares and depositary receipts: tick size liquidity bands 5 and 6  (from 2000 trades per day)</t>
  </si>
  <si>
    <t>Interest rate derivatives: swaps, forwards and other interest rate derivatives</t>
  </si>
  <si>
    <t>Currency derivatives: swaps, forwards and other currency derivatives</t>
  </si>
  <si>
    <t>Securitized derivatives: warrants and certificate derivatives</t>
  </si>
  <si>
    <t>Exchange traded products (exchange traded funds, exchange traded notes and exchange traded commodities)</t>
  </si>
  <si>
    <t>*All orders for Ruffer S.A. are executed by Ruffer LLP</t>
  </si>
  <si>
    <t>Client type</t>
  </si>
  <si>
    <t>Equity derivatives: options and futures admitted to trading on a trading venue</t>
  </si>
  <si>
    <t>Collective investment vehicles</t>
  </si>
  <si>
    <t>Debt instruments: bonds</t>
  </si>
  <si>
    <t>Ruffer LLP executed transactions</t>
  </si>
  <si>
    <t>Ruffer S.A. executed transactions</t>
  </si>
  <si>
    <t>Ruffer LLP transmitted transactions</t>
  </si>
  <si>
    <t>Ruffer S.A. transmitted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</si>
</sst>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0.0%"/>
    <numFmt numFmtId="165" formatCode="0.00000000000000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12"/>
      <color theme="4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164" fontId="3" fillId="0" borderId="0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164" fontId="3" fillId="0" borderId="0" xfId="1" applyNumberFormat="1" applyFont="1" applyBorder="1" applyAlignment="1">
      <alignment vertical="center" wrapText="1"/>
    </xf>
    <xf numFmtId="164" fontId="3" fillId="0" borderId="0" xfId="1" applyNumberFormat="1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wrapText="1"/>
    </xf>
  </cellXfs>
  <cellStyles count="3">
    <cellStyle name="Comma 2" xfId="2" xr:uid="{00000000-0005-0000-0000-000001000000}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C0992DAD-25AC-44AD-BDD0-87D2FE5AE09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Ruffer_XLS2016">
      <a:dk1>
        <a:srgbClr val="000000"/>
      </a:dk1>
      <a:lt1>
        <a:srgbClr val="FFFFFF"/>
      </a:lt1>
      <a:dk2>
        <a:srgbClr val="006233"/>
      </a:dk2>
      <a:lt2>
        <a:srgbClr val="7DA24E"/>
      </a:lt2>
      <a:accent1>
        <a:srgbClr val="64B446"/>
      </a:accent1>
      <a:accent2>
        <a:srgbClr val="F68E4C"/>
      </a:accent2>
      <a:accent3>
        <a:srgbClr val="5889D0"/>
      </a:accent3>
      <a:accent4>
        <a:srgbClr val="FAE169"/>
      </a:accent4>
      <a:accent5>
        <a:srgbClr val="CC9933"/>
      </a:accent5>
      <a:accent6>
        <a:srgbClr val="FF7800"/>
      </a:accent6>
      <a:hlink>
        <a:srgbClr val="006233"/>
      </a:hlink>
      <a:folHlink>
        <a:srgbClr val="21428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7"/>
  <sheetViews>
    <sheetView showGridLines="0" tabSelected="1" zoomScaleNormal="100" zoomScaleSheetLayoutView="115" workbookViewId="0">
      <selection activeCell="A36" sqref="A36"/>
    </sheetView>
  </sheetViews>
  <sheetFormatPr defaultRowHeight="12" x14ac:dyDescent="0.25"/>
  <cols>
    <col min="1" max="1" width="61.5703125" style="13" customWidth="1"/>
    <col min="2" max="2" width="32.5703125" style="5" customWidth="1"/>
    <col min="3" max="3" width="26" style="4" bestFit="1" customWidth="1"/>
    <col min="4" max="6" width="15.5703125" style="4" customWidth="1"/>
    <col min="7" max="8" width="17.7109375" style="2" bestFit="1" customWidth="1"/>
    <col min="9" max="16384" width="9.140625" style="2"/>
  </cols>
  <sheetData>
    <row r="1" spans="1:6" s="11" customFormat="1" ht="30" customHeight="1" x14ac:dyDescent="0.25">
      <c r="A1" s="15" t="s">
        <v>76</v>
      </c>
      <c r="B1" s="10"/>
      <c r="C1" s="10"/>
      <c r="D1" s="10"/>
      <c r="E1" s="10"/>
      <c r="F1" s="10"/>
    </row>
    <row r="2" spans="1:6" s="7" customFormat="1" x14ac:dyDescent="0.2">
      <c r="A2" s="12" t="s">
        <v>61</v>
      </c>
      <c r="B2" s="19" t="s">
        <v>75</v>
      </c>
      <c r="C2" s="9"/>
      <c r="D2" s="9"/>
      <c r="E2" s="9"/>
      <c r="F2" s="9"/>
    </row>
    <row r="3" spans="1:6" x14ac:dyDescent="0.25">
      <c r="A3" s="13" t="s">
        <v>72</v>
      </c>
      <c r="B3" s="5" t="s">
        <v>0</v>
      </c>
    </row>
    <row r="4" spans="1:6" x14ac:dyDescent="0.25">
      <c r="A4" s="13" t="s">
        <v>1</v>
      </c>
      <c r="B4" s="5" t="s">
        <v>11</v>
      </c>
    </row>
    <row r="5" spans="1:6" x14ac:dyDescent="0.25">
      <c r="A5" s="13" t="s">
        <v>3</v>
      </c>
      <c r="B5" s="5" t="s">
        <v>4</v>
      </c>
    </row>
    <row r="6" spans="1:6" s="7" customFormat="1" ht="50.1" customHeight="1" x14ac:dyDescent="0.2">
      <c r="A6" s="12" t="s">
        <v>60</v>
      </c>
      <c r="B6" s="8" t="s">
        <v>5</v>
      </c>
      <c r="C6" s="8" t="s">
        <v>21</v>
      </c>
      <c r="D6" s="8" t="s">
        <v>6</v>
      </c>
      <c r="E6" s="8" t="s">
        <v>7</v>
      </c>
      <c r="F6" s="8" t="s">
        <v>8</v>
      </c>
    </row>
    <row r="7" spans="1:6" x14ac:dyDescent="0.25">
      <c r="A7" s="13" t="s">
        <v>24</v>
      </c>
      <c r="B7" s="1">
        <v>0.99970000000000003</v>
      </c>
      <c r="C7" s="6">
        <v>0.99980000000000002</v>
      </c>
      <c r="D7" s="6" t="s">
        <v>20</v>
      </c>
      <c r="E7" s="6" t="s">
        <v>20</v>
      </c>
      <c r="F7" s="6" t="s">
        <v>20</v>
      </c>
    </row>
    <row r="8" spans="1:6" x14ac:dyDescent="0.25">
      <c r="A8" s="16" t="s">
        <v>20</v>
      </c>
      <c r="B8" s="1" t="s">
        <v>20</v>
      </c>
      <c r="C8" s="6" t="s">
        <v>20</v>
      </c>
      <c r="D8" s="6" t="s">
        <v>20</v>
      </c>
      <c r="E8" s="6" t="s">
        <v>20</v>
      </c>
      <c r="F8" s="6" t="s">
        <v>20</v>
      </c>
    </row>
    <row r="9" spans="1:6" x14ac:dyDescent="0.25">
      <c r="A9" s="16" t="s">
        <v>20</v>
      </c>
      <c r="B9" s="1" t="s">
        <v>20</v>
      </c>
      <c r="C9" s="6" t="s">
        <v>20</v>
      </c>
      <c r="D9" s="6" t="s">
        <v>20</v>
      </c>
      <c r="E9" s="6" t="s">
        <v>20</v>
      </c>
      <c r="F9" s="6" t="s">
        <v>20</v>
      </c>
    </row>
    <row r="10" spans="1:6" x14ac:dyDescent="0.25">
      <c r="A10" s="16" t="s">
        <v>20</v>
      </c>
      <c r="B10" s="1" t="s">
        <v>20</v>
      </c>
      <c r="C10" s="6" t="s">
        <v>20</v>
      </c>
      <c r="D10" s="6" t="s">
        <v>20</v>
      </c>
      <c r="E10" s="6" t="s">
        <v>20</v>
      </c>
      <c r="F10" s="6" t="s">
        <v>20</v>
      </c>
    </row>
    <row r="11" spans="1:6" x14ac:dyDescent="0.25">
      <c r="A11" s="16" t="s">
        <v>20</v>
      </c>
      <c r="B11" s="1" t="s">
        <v>20</v>
      </c>
      <c r="C11" s="6" t="s">
        <v>20</v>
      </c>
      <c r="D11" s="6" t="s">
        <v>20</v>
      </c>
      <c r="E11" s="6" t="s">
        <v>20</v>
      </c>
      <c r="F11" s="6" t="s">
        <v>20</v>
      </c>
    </row>
    <row r="13" spans="1:6" x14ac:dyDescent="0.25">
      <c r="A13" s="16" t="str">
        <f>B2&amp;"/"&amp;B3&amp;"/"&amp;B4&amp;" Venue – Counterparty breakdown"</f>
        <v>Debt instruments: bonds/Professional/On Venue – Counterparty breakdown</v>
      </c>
      <c r="B13" s="1"/>
      <c r="C13" s="6"/>
      <c r="D13" s="6"/>
      <c r="E13" s="6"/>
      <c r="F13" s="6"/>
    </row>
    <row r="14" spans="1:6" s="7" customFormat="1" x14ac:dyDescent="0.2">
      <c r="A14" s="12" t="s">
        <v>61</v>
      </c>
      <c r="B14" s="8" t="s">
        <v>75</v>
      </c>
      <c r="C14" s="9"/>
      <c r="D14" s="9"/>
      <c r="E14" s="9"/>
      <c r="F14" s="9"/>
    </row>
    <row r="15" spans="1:6" x14ac:dyDescent="0.25">
      <c r="A15" s="13" t="s">
        <v>72</v>
      </c>
      <c r="B15" s="5" t="s">
        <v>0</v>
      </c>
    </row>
    <row r="16" spans="1:6" x14ac:dyDescent="0.25">
      <c r="A16" s="13" t="s">
        <v>1</v>
      </c>
      <c r="B16" s="5" t="s">
        <v>11</v>
      </c>
    </row>
    <row r="17" spans="1:6" x14ac:dyDescent="0.25">
      <c r="A17" s="13" t="s">
        <v>3</v>
      </c>
      <c r="B17" s="5" t="s">
        <v>4</v>
      </c>
    </row>
    <row r="18" spans="1:6" s="7" customFormat="1" ht="50.1" customHeight="1" x14ac:dyDescent="0.2">
      <c r="A18" s="12" t="s">
        <v>60</v>
      </c>
      <c r="B18" s="8" t="s">
        <v>5</v>
      </c>
      <c r="C18" s="8" t="s">
        <v>21</v>
      </c>
      <c r="D18" s="8" t="s">
        <v>6</v>
      </c>
      <c r="E18" s="8" t="s">
        <v>7</v>
      </c>
      <c r="F18" s="8" t="s">
        <v>8</v>
      </c>
    </row>
    <row r="19" spans="1:6" x14ac:dyDescent="0.25">
      <c r="A19" s="13" t="s">
        <v>14</v>
      </c>
      <c r="B19" s="1">
        <v>0.62130000000000007</v>
      </c>
      <c r="C19" s="1">
        <f>465/1452</f>
        <v>0.32024793388429751</v>
      </c>
      <c r="D19" s="6" t="s">
        <v>20</v>
      </c>
      <c r="E19" s="6" t="s">
        <v>20</v>
      </c>
      <c r="F19" s="6" t="s">
        <v>20</v>
      </c>
    </row>
    <row r="20" spans="1:6" x14ac:dyDescent="0.25">
      <c r="A20" s="13" t="s">
        <v>48</v>
      </c>
      <c r="B20" s="1">
        <v>8.2699999999999996E-2</v>
      </c>
      <c r="C20" s="1">
        <f>413/1452</f>
        <v>0.284435261707989</v>
      </c>
      <c r="D20" s="6" t="s">
        <v>20</v>
      </c>
      <c r="E20" s="6" t="s">
        <v>20</v>
      </c>
      <c r="F20" s="6" t="s">
        <v>20</v>
      </c>
    </row>
    <row r="21" spans="1:6" x14ac:dyDescent="0.25">
      <c r="A21" s="13" t="s">
        <v>15</v>
      </c>
      <c r="B21" s="1">
        <v>1.1399999999999999E-2</v>
      </c>
      <c r="C21" s="1">
        <f>135/1452</f>
        <v>9.2975206611570244E-2</v>
      </c>
      <c r="D21" s="6" t="s">
        <v>20</v>
      </c>
      <c r="E21" s="6" t="s">
        <v>20</v>
      </c>
      <c r="F21" s="6" t="s">
        <v>20</v>
      </c>
    </row>
    <row r="22" spans="1:6" x14ac:dyDescent="0.25">
      <c r="A22" s="13" t="s">
        <v>31</v>
      </c>
      <c r="B22" s="1">
        <v>9.5000000000000001E-2</v>
      </c>
      <c r="C22" s="1">
        <f>324/1452</f>
        <v>0.2231404958677686</v>
      </c>
      <c r="D22" s="6" t="s">
        <v>20</v>
      </c>
      <c r="E22" s="6" t="s">
        <v>20</v>
      </c>
      <c r="F22" s="6" t="s">
        <v>20</v>
      </c>
    </row>
    <row r="23" spans="1:6" x14ac:dyDescent="0.25">
      <c r="A23" s="13" t="s">
        <v>47</v>
      </c>
      <c r="B23" s="1">
        <v>9.5999999999999992E-3</v>
      </c>
      <c r="C23" s="1">
        <f>308/1452</f>
        <v>0.21212121212121213</v>
      </c>
      <c r="D23" s="6" t="s">
        <v>20</v>
      </c>
      <c r="E23" s="6" t="s">
        <v>20</v>
      </c>
      <c r="F23" s="6" t="s">
        <v>20</v>
      </c>
    </row>
    <row r="25" spans="1:6" s="7" customFormat="1" x14ac:dyDescent="0.2">
      <c r="A25" s="12" t="s">
        <v>61</v>
      </c>
      <c r="B25" s="8" t="s">
        <v>75</v>
      </c>
      <c r="C25" s="9"/>
      <c r="D25" s="9"/>
      <c r="E25" s="9"/>
      <c r="F25" s="9"/>
    </row>
    <row r="26" spans="1:6" x14ac:dyDescent="0.25">
      <c r="A26" s="13" t="s">
        <v>72</v>
      </c>
      <c r="B26" s="5" t="s">
        <v>0</v>
      </c>
    </row>
    <row r="27" spans="1:6" x14ac:dyDescent="0.25">
      <c r="A27" s="13" t="s">
        <v>1</v>
      </c>
      <c r="B27" s="5" t="s">
        <v>2</v>
      </c>
    </row>
    <row r="28" spans="1:6" x14ac:dyDescent="0.25">
      <c r="A28" s="13" t="s">
        <v>3</v>
      </c>
      <c r="B28" s="5" t="s">
        <v>4</v>
      </c>
    </row>
    <row r="29" spans="1:6" s="7" customFormat="1" ht="50.1" customHeight="1" x14ac:dyDescent="0.2">
      <c r="A29" s="12" t="s">
        <v>60</v>
      </c>
      <c r="B29" s="8" t="s">
        <v>5</v>
      </c>
      <c r="C29" s="8" t="s">
        <v>21</v>
      </c>
      <c r="D29" s="8" t="s">
        <v>6</v>
      </c>
      <c r="E29" s="8" t="s">
        <v>7</v>
      </c>
      <c r="F29" s="8" t="s">
        <v>8</v>
      </c>
    </row>
    <row r="30" spans="1:6" x14ac:dyDescent="0.25">
      <c r="A30" s="13" t="s">
        <v>15</v>
      </c>
      <c r="B30" s="1">
        <v>0.99010000000000009</v>
      </c>
      <c r="C30" s="6">
        <v>0.5</v>
      </c>
      <c r="D30" s="6" t="s">
        <v>20</v>
      </c>
      <c r="E30" s="6" t="s">
        <v>20</v>
      </c>
      <c r="F30" s="6" t="s">
        <v>20</v>
      </c>
    </row>
    <row r="31" spans="1:6" x14ac:dyDescent="0.25">
      <c r="A31" s="13" t="s">
        <v>26</v>
      </c>
      <c r="B31" s="1">
        <v>9.8999999999999991E-3</v>
      </c>
      <c r="C31" s="6">
        <v>0.5</v>
      </c>
      <c r="D31" s="6" t="s">
        <v>20</v>
      </c>
      <c r="E31" s="6" t="s">
        <v>20</v>
      </c>
      <c r="F31" s="6" t="s">
        <v>20</v>
      </c>
    </row>
    <row r="32" spans="1:6" x14ac:dyDescent="0.25">
      <c r="A32" s="6" t="s">
        <v>20</v>
      </c>
      <c r="B32" s="6" t="s">
        <v>20</v>
      </c>
      <c r="C32" s="6" t="s">
        <v>20</v>
      </c>
      <c r="D32" s="6" t="s">
        <v>20</v>
      </c>
      <c r="E32" s="6" t="s">
        <v>20</v>
      </c>
      <c r="F32" s="6" t="s">
        <v>20</v>
      </c>
    </row>
    <row r="33" spans="1:6" x14ac:dyDescent="0.25">
      <c r="A33" s="6" t="s">
        <v>20</v>
      </c>
      <c r="B33" s="6" t="s">
        <v>20</v>
      </c>
      <c r="C33" s="6" t="s">
        <v>20</v>
      </c>
      <c r="D33" s="6" t="s">
        <v>20</v>
      </c>
      <c r="E33" s="6" t="s">
        <v>20</v>
      </c>
      <c r="F33" s="6" t="s">
        <v>20</v>
      </c>
    </row>
    <row r="34" spans="1:6" x14ac:dyDescent="0.25">
      <c r="A34" s="6" t="s">
        <v>20</v>
      </c>
      <c r="B34" s="6" t="s">
        <v>20</v>
      </c>
      <c r="C34" s="6" t="s">
        <v>20</v>
      </c>
      <c r="D34" s="6" t="s">
        <v>20</v>
      </c>
      <c r="E34" s="6" t="s">
        <v>20</v>
      </c>
      <c r="F34" s="6" t="s">
        <v>20</v>
      </c>
    </row>
    <row r="35" spans="1:6" x14ac:dyDescent="0.25">
      <c r="A35" s="6"/>
      <c r="B35" s="6"/>
      <c r="C35" s="6"/>
    </row>
    <row r="36" spans="1:6" s="7" customFormat="1" x14ac:dyDescent="0.2">
      <c r="A36" s="12" t="s">
        <v>61</v>
      </c>
      <c r="B36" s="8" t="s">
        <v>75</v>
      </c>
      <c r="C36" s="9"/>
      <c r="D36" s="9"/>
      <c r="E36" s="9"/>
      <c r="F36" s="9"/>
    </row>
    <row r="37" spans="1:6" x14ac:dyDescent="0.25">
      <c r="A37" s="13" t="s">
        <v>72</v>
      </c>
      <c r="B37" s="5" t="s">
        <v>9</v>
      </c>
    </row>
    <row r="38" spans="1:6" x14ac:dyDescent="0.25">
      <c r="A38" s="13" t="s">
        <v>1</v>
      </c>
      <c r="B38" s="5" t="s">
        <v>11</v>
      </c>
    </row>
    <row r="39" spans="1:6" x14ac:dyDescent="0.25">
      <c r="A39" s="13" t="s">
        <v>3</v>
      </c>
      <c r="B39" s="5" t="s">
        <v>4</v>
      </c>
    </row>
    <row r="40" spans="1:6" s="7" customFormat="1" ht="50.1" customHeight="1" x14ac:dyDescent="0.2">
      <c r="A40" s="12" t="s">
        <v>60</v>
      </c>
      <c r="B40" s="8" t="s">
        <v>5</v>
      </c>
      <c r="C40" s="8" t="s">
        <v>21</v>
      </c>
      <c r="D40" s="8" t="s">
        <v>6</v>
      </c>
      <c r="E40" s="8" t="s">
        <v>7</v>
      </c>
      <c r="F40" s="8" t="s">
        <v>8</v>
      </c>
    </row>
    <row r="41" spans="1:6" x14ac:dyDescent="0.25">
      <c r="A41" s="13" t="s">
        <v>24</v>
      </c>
      <c r="B41" s="1">
        <v>1</v>
      </c>
      <c r="C41" s="6">
        <v>1</v>
      </c>
      <c r="D41" s="6" t="s">
        <v>20</v>
      </c>
      <c r="E41" s="6" t="s">
        <v>20</v>
      </c>
      <c r="F41" s="6" t="s">
        <v>20</v>
      </c>
    </row>
    <row r="42" spans="1:6" x14ac:dyDescent="0.25">
      <c r="A42" s="16" t="s">
        <v>20</v>
      </c>
      <c r="B42" s="1" t="s">
        <v>20</v>
      </c>
      <c r="C42" s="6" t="s">
        <v>20</v>
      </c>
      <c r="D42" s="6" t="s">
        <v>20</v>
      </c>
      <c r="E42" s="6" t="s">
        <v>20</v>
      </c>
      <c r="F42" s="6" t="s">
        <v>20</v>
      </c>
    </row>
    <row r="43" spans="1:6" x14ac:dyDescent="0.25">
      <c r="A43" s="16" t="s">
        <v>20</v>
      </c>
      <c r="B43" s="1" t="s">
        <v>20</v>
      </c>
      <c r="C43" s="6" t="s">
        <v>20</v>
      </c>
      <c r="D43" s="6" t="s">
        <v>20</v>
      </c>
      <c r="E43" s="6" t="s">
        <v>20</v>
      </c>
      <c r="F43" s="6" t="s">
        <v>20</v>
      </c>
    </row>
    <row r="44" spans="1:6" x14ac:dyDescent="0.25">
      <c r="A44" s="16" t="s">
        <v>20</v>
      </c>
      <c r="B44" s="1" t="s">
        <v>20</v>
      </c>
      <c r="C44" s="6" t="s">
        <v>20</v>
      </c>
      <c r="D44" s="6" t="s">
        <v>20</v>
      </c>
      <c r="E44" s="6" t="s">
        <v>20</v>
      </c>
      <c r="F44" s="6" t="s">
        <v>20</v>
      </c>
    </row>
    <row r="45" spans="1:6" x14ac:dyDescent="0.25">
      <c r="A45" s="16" t="s">
        <v>20</v>
      </c>
      <c r="B45" s="1" t="s">
        <v>20</v>
      </c>
      <c r="C45" s="6" t="s">
        <v>20</v>
      </c>
      <c r="D45" s="6" t="s">
        <v>20</v>
      </c>
      <c r="E45" s="6" t="s">
        <v>20</v>
      </c>
      <c r="F45" s="6" t="s">
        <v>20</v>
      </c>
    </row>
    <row r="47" spans="1:6" x14ac:dyDescent="0.25">
      <c r="A47" s="13" t="str">
        <f>B36&amp;"/"&amp;B37&amp;"/"&amp;B38&amp;" Venue – Counterparty breakdown"</f>
        <v>Debt instruments: bonds/Retail/On Venue – Counterparty breakdown</v>
      </c>
    </row>
    <row r="48" spans="1:6" s="7" customFormat="1" x14ac:dyDescent="0.2">
      <c r="A48" s="12" t="s">
        <v>61</v>
      </c>
      <c r="B48" s="8" t="s">
        <v>75</v>
      </c>
      <c r="C48" s="9"/>
      <c r="D48" s="9"/>
      <c r="E48" s="9"/>
      <c r="F48" s="9"/>
    </row>
    <row r="49" spans="1:8" x14ac:dyDescent="0.25">
      <c r="A49" s="13" t="s">
        <v>72</v>
      </c>
      <c r="B49" s="5" t="s">
        <v>9</v>
      </c>
    </row>
    <row r="50" spans="1:8" x14ac:dyDescent="0.25">
      <c r="A50" s="13" t="s">
        <v>1</v>
      </c>
      <c r="B50" s="5" t="s">
        <v>11</v>
      </c>
    </row>
    <row r="51" spans="1:8" x14ac:dyDescent="0.25">
      <c r="A51" s="13" t="s">
        <v>3</v>
      </c>
      <c r="B51" s="5" t="s">
        <v>4</v>
      </c>
    </row>
    <row r="52" spans="1:8" s="7" customFormat="1" ht="50.1" customHeight="1" x14ac:dyDescent="0.2">
      <c r="A52" s="12" t="s">
        <v>60</v>
      </c>
      <c r="B52" s="8" t="s">
        <v>5</v>
      </c>
      <c r="C52" s="8" t="s">
        <v>21</v>
      </c>
      <c r="D52" s="8" t="s">
        <v>6</v>
      </c>
      <c r="E52" s="8" t="s">
        <v>7</v>
      </c>
      <c r="F52" s="8" t="s">
        <v>8</v>
      </c>
    </row>
    <row r="53" spans="1:8" x14ac:dyDescent="0.25">
      <c r="A53" s="13" t="s">
        <v>14</v>
      </c>
      <c r="B53" s="1">
        <v>0.1956</v>
      </c>
      <c r="C53" s="1">
        <f>611/2391</f>
        <v>0.25554161438728568</v>
      </c>
      <c r="D53" s="6" t="s">
        <v>20</v>
      </c>
      <c r="E53" s="6" t="s">
        <v>20</v>
      </c>
      <c r="F53" s="6" t="s">
        <v>20</v>
      </c>
    </row>
    <row r="54" spans="1:8" x14ac:dyDescent="0.25">
      <c r="A54" s="13" t="s">
        <v>31</v>
      </c>
      <c r="B54" s="1">
        <v>0.1202</v>
      </c>
      <c r="C54" s="1">
        <f>210/2391</f>
        <v>8.7829360100376411E-2</v>
      </c>
      <c r="D54" s="6" t="s">
        <v>20</v>
      </c>
      <c r="E54" s="6" t="s">
        <v>20</v>
      </c>
      <c r="F54" s="6" t="s">
        <v>20</v>
      </c>
    </row>
    <row r="55" spans="1:8" x14ac:dyDescent="0.25">
      <c r="A55" s="13" t="s">
        <v>18</v>
      </c>
      <c r="B55" s="1">
        <v>0.1361</v>
      </c>
      <c r="C55" s="1">
        <f>283/2391</f>
        <v>0.11836051861145964</v>
      </c>
      <c r="D55" s="6" t="s">
        <v>20</v>
      </c>
      <c r="E55" s="6" t="s">
        <v>20</v>
      </c>
      <c r="F55" s="6" t="s">
        <v>20</v>
      </c>
    </row>
    <row r="56" spans="1:8" x14ac:dyDescent="0.25">
      <c r="A56" s="13" t="s">
        <v>13</v>
      </c>
      <c r="B56" s="1">
        <v>8.8599999999999998E-2</v>
      </c>
      <c r="C56" s="1">
        <f>281/2391</f>
        <v>0.11752404851526559</v>
      </c>
      <c r="D56" s="6" t="s">
        <v>20</v>
      </c>
      <c r="E56" s="6" t="s">
        <v>20</v>
      </c>
      <c r="F56" s="6" t="s">
        <v>20</v>
      </c>
    </row>
    <row r="57" spans="1:8" x14ac:dyDescent="0.25">
      <c r="A57" s="13" t="s">
        <v>48</v>
      </c>
      <c r="B57" s="1">
        <v>0.12</v>
      </c>
      <c r="C57" s="1">
        <f>296/2391</f>
        <v>0.12379757423672104</v>
      </c>
      <c r="D57" s="6" t="s">
        <v>20</v>
      </c>
      <c r="E57" s="6" t="s">
        <v>20</v>
      </c>
      <c r="F57" s="6" t="s">
        <v>20</v>
      </c>
    </row>
    <row r="59" spans="1:8" s="7" customFormat="1" x14ac:dyDescent="0.2">
      <c r="A59" s="12" t="s">
        <v>61</v>
      </c>
      <c r="B59" s="8" t="str">
        <f>B48</f>
        <v>Debt instruments: bonds</v>
      </c>
      <c r="C59" s="9"/>
      <c r="D59" s="9"/>
      <c r="E59" s="9"/>
      <c r="F59" s="9"/>
    </row>
    <row r="60" spans="1:8" x14ac:dyDescent="0.25">
      <c r="A60" s="13" t="s">
        <v>72</v>
      </c>
      <c r="B60" s="5" t="s">
        <v>9</v>
      </c>
    </row>
    <row r="61" spans="1:8" x14ac:dyDescent="0.25">
      <c r="A61" s="13" t="s">
        <v>1</v>
      </c>
      <c r="B61" s="5" t="s">
        <v>2</v>
      </c>
    </row>
    <row r="62" spans="1:8" x14ac:dyDescent="0.25">
      <c r="A62" s="13" t="s">
        <v>3</v>
      </c>
      <c r="B62" s="5" t="s">
        <v>4</v>
      </c>
    </row>
    <row r="63" spans="1:8" s="7" customFormat="1" ht="50.1" customHeight="1" x14ac:dyDescent="0.2">
      <c r="A63" s="12" t="s">
        <v>60</v>
      </c>
      <c r="B63" s="8" t="s">
        <v>5</v>
      </c>
      <c r="C63" s="8" t="s">
        <v>21</v>
      </c>
      <c r="D63" s="8" t="s">
        <v>6</v>
      </c>
      <c r="E63" s="8" t="s">
        <v>7</v>
      </c>
      <c r="F63" s="8" t="s">
        <v>8</v>
      </c>
    </row>
    <row r="64" spans="1:8" x14ac:dyDescent="0.25">
      <c r="A64" s="13" t="s">
        <v>27</v>
      </c>
      <c r="B64" s="1">
        <v>1</v>
      </c>
      <c r="C64" s="6">
        <v>1</v>
      </c>
      <c r="D64" s="6" t="s">
        <v>20</v>
      </c>
      <c r="E64" s="6" t="s">
        <v>20</v>
      </c>
      <c r="F64" s="6" t="s">
        <v>20</v>
      </c>
      <c r="G64" s="14"/>
      <c r="H64" s="14"/>
    </row>
    <row r="65" spans="1:8" x14ac:dyDescent="0.25">
      <c r="A65" s="16" t="s">
        <v>20</v>
      </c>
      <c r="B65" s="6" t="s">
        <v>20</v>
      </c>
      <c r="C65" s="6" t="s">
        <v>20</v>
      </c>
      <c r="D65" s="6" t="s">
        <v>20</v>
      </c>
      <c r="E65" s="6" t="s">
        <v>20</v>
      </c>
      <c r="F65" s="6" t="s">
        <v>20</v>
      </c>
      <c r="G65" s="14"/>
      <c r="H65" s="14"/>
    </row>
    <row r="66" spans="1:8" x14ac:dyDescent="0.25">
      <c r="A66" s="16" t="s">
        <v>20</v>
      </c>
      <c r="B66" s="6" t="s">
        <v>20</v>
      </c>
      <c r="C66" s="6" t="s">
        <v>20</v>
      </c>
      <c r="D66" s="6" t="s">
        <v>20</v>
      </c>
      <c r="E66" s="6" t="s">
        <v>20</v>
      </c>
      <c r="F66" s="6" t="s">
        <v>20</v>
      </c>
      <c r="G66" s="14"/>
      <c r="H66" s="14"/>
    </row>
    <row r="67" spans="1:8" x14ac:dyDescent="0.25">
      <c r="A67" s="16" t="s">
        <v>20</v>
      </c>
      <c r="B67" s="6" t="s">
        <v>20</v>
      </c>
      <c r="C67" s="6" t="s">
        <v>20</v>
      </c>
      <c r="D67" s="6" t="s">
        <v>20</v>
      </c>
      <c r="E67" s="6" t="s">
        <v>20</v>
      </c>
      <c r="F67" s="6" t="s">
        <v>20</v>
      </c>
    </row>
    <row r="68" spans="1:8" x14ac:dyDescent="0.25">
      <c r="A68" s="16" t="s">
        <v>20</v>
      </c>
      <c r="B68" s="6" t="s">
        <v>20</v>
      </c>
      <c r="C68" s="6" t="s">
        <v>20</v>
      </c>
      <c r="D68" s="6" t="s">
        <v>20</v>
      </c>
      <c r="E68" s="6" t="s">
        <v>20</v>
      </c>
      <c r="F68" s="6" t="s">
        <v>20</v>
      </c>
    </row>
    <row r="70" spans="1:8" s="7" customFormat="1" ht="50.1" customHeight="1" x14ac:dyDescent="0.2">
      <c r="A70" s="12" t="s">
        <v>61</v>
      </c>
      <c r="B70" s="8" t="s">
        <v>67</v>
      </c>
      <c r="C70" s="9"/>
      <c r="D70" s="9"/>
      <c r="E70" s="9"/>
      <c r="F70" s="9"/>
    </row>
    <row r="71" spans="1:8" x14ac:dyDescent="0.25">
      <c r="A71" s="13" t="s">
        <v>72</v>
      </c>
      <c r="B71" s="5" t="s">
        <v>0</v>
      </c>
    </row>
    <row r="72" spans="1:8" x14ac:dyDescent="0.25">
      <c r="A72" s="13" t="s">
        <v>3</v>
      </c>
      <c r="B72" s="5" t="s">
        <v>4</v>
      </c>
    </row>
    <row r="73" spans="1:8" s="7" customFormat="1" ht="50.1" customHeight="1" x14ac:dyDescent="0.2">
      <c r="A73" s="12" t="s">
        <v>60</v>
      </c>
      <c r="B73" s="8" t="s">
        <v>5</v>
      </c>
      <c r="C73" s="8" t="s">
        <v>21</v>
      </c>
      <c r="D73" s="8" t="s">
        <v>6</v>
      </c>
      <c r="E73" s="8" t="s">
        <v>7</v>
      </c>
      <c r="F73" s="8" t="s">
        <v>8</v>
      </c>
    </row>
    <row r="74" spans="1:8" x14ac:dyDescent="0.25">
      <c r="A74" s="13" t="s">
        <v>15</v>
      </c>
      <c r="B74" s="1">
        <v>0.35659999999999997</v>
      </c>
      <c r="C74" s="6">
        <v>0.28809999999999997</v>
      </c>
      <c r="D74" s="6" t="s">
        <v>20</v>
      </c>
      <c r="E74" s="6" t="s">
        <v>20</v>
      </c>
      <c r="F74" s="6" t="s">
        <v>20</v>
      </c>
    </row>
    <row r="75" spans="1:8" x14ac:dyDescent="0.25">
      <c r="A75" s="13" t="s">
        <v>28</v>
      </c>
      <c r="B75" s="1">
        <v>0.23519999999999999</v>
      </c>
      <c r="C75" s="6">
        <v>0.24579999999999999</v>
      </c>
      <c r="D75" s="6" t="s">
        <v>20</v>
      </c>
      <c r="E75" s="6" t="s">
        <v>20</v>
      </c>
      <c r="F75" s="6" t="s">
        <v>20</v>
      </c>
    </row>
    <row r="76" spans="1:8" x14ac:dyDescent="0.25">
      <c r="A76" s="13" t="s">
        <v>14</v>
      </c>
      <c r="B76" s="1">
        <v>0.19600000000000001</v>
      </c>
      <c r="C76" s="6">
        <v>0.2034</v>
      </c>
      <c r="D76" s="6" t="s">
        <v>20</v>
      </c>
      <c r="E76" s="6" t="s">
        <v>20</v>
      </c>
      <c r="F76" s="6" t="s">
        <v>20</v>
      </c>
    </row>
    <row r="77" spans="1:8" x14ac:dyDescent="0.25">
      <c r="A77" s="13" t="s">
        <v>29</v>
      </c>
      <c r="B77" s="1">
        <v>0.12119999999999999</v>
      </c>
      <c r="C77" s="6">
        <v>0.14410000000000001</v>
      </c>
      <c r="D77" s="6" t="s">
        <v>20</v>
      </c>
      <c r="E77" s="6" t="s">
        <v>20</v>
      </c>
      <c r="F77" s="6" t="s">
        <v>20</v>
      </c>
    </row>
    <row r="78" spans="1:8" x14ac:dyDescent="0.25">
      <c r="A78" s="13" t="s">
        <v>13</v>
      </c>
      <c r="B78" s="1">
        <v>4.8799999999999996E-2</v>
      </c>
      <c r="C78" s="6">
        <v>6.7799999999999999E-2</v>
      </c>
      <c r="D78" s="6" t="s">
        <v>20</v>
      </c>
      <c r="E78" s="6" t="s">
        <v>20</v>
      </c>
      <c r="F78" s="6" t="s">
        <v>20</v>
      </c>
    </row>
    <row r="80" spans="1:8" s="7" customFormat="1" ht="50.1" customHeight="1" x14ac:dyDescent="0.2">
      <c r="A80" s="12" t="s">
        <v>61</v>
      </c>
      <c r="B80" s="8" t="s">
        <v>67</v>
      </c>
      <c r="C80" s="9"/>
      <c r="D80" s="9"/>
      <c r="E80" s="9"/>
      <c r="F80" s="9"/>
    </row>
    <row r="81" spans="1:6" x14ac:dyDescent="0.25">
      <c r="A81" s="13" t="s">
        <v>72</v>
      </c>
      <c r="B81" s="5" t="s">
        <v>9</v>
      </c>
    </row>
    <row r="82" spans="1:6" x14ac:dyDescent="0.25">
      <c r="A82" s="13" t="s">
        <v>3</v>
      </c>
      <c r="B82" s="5" t="s">
        <v>4</v>
      </c>
    </row>
    <row r="83" spans="1:6" s="7" customFormat="1" ht="50.1" customHeight="1" x14ac:dyDescent="0.2">
      <c r="A83" s="12" t="s">
        <v>60</v>
      </c>
      <c r="B83" s="8" t="s">
        <v>5</v>
      </c>
      <c r="C83" s="8" t="s">
        <v>21</v>
      </c>
      <c r="D83" s="8" t="s">
        <v>6</v>
      </c>
      <c r="E83" s="8" t="s">
        <v>7</v>
      </c>
      <c r="F83" s="8" t="s">
        <v>8</v>
      </c>
    </row>
    <row r="84" spans="1:6" x14ac:dyDescent="0.25">
      <c r="A84" s="16" t="s">
        <v>20</v>
      </c>
      <c r="B84" s="6" t="s">
        <v>20</v>
      </c>
      <c r="C84" s="6" t="s">
        <v>20</v>
      </c>
      <c r="D84" s="6" t="s">
        <v>20</v>
      </c>
      <c r="E84" s="6" t="s">
        <v>20</v>
      </c>
      <c r="F84" s="6" t="s">
        <v>20</v>
      </c>
    </row>
    <row r="85" spans="1:6" x14ac:dyDescent="0.25">
      <c r="A85" s="16" t="s">
        <v>20</v>
      </c>
      <c r="B85" s="6" t="s">
        <v>20</v>
      </c>
      <c r="C85" s="6" t="s">
        <v>20</v>
      </c>
      <c r="D85" s="6" t="s">
        <v>20</v>
      </c>
      <c r="E85" s="6" t="s">
        <v>20</v>
      </c>
      <c r="F85" s="6" t="s">
        <v>20</v>
      </c>
    </row>
    <row r="86" spans="1:6" x14ac:dyDescent="0.25">
      <c r="A86" s="16" t="s">
        <v>20</v>
      </c>
      <c r="B86" s="6" t="s">
        <v>20</v>
      </c>
      <c r="C86" s="6" t="s">
        <v>20</v>
      </c>
      <c r="D86" s="6" t="s">
        <v>20</v>
      </c>
      <c r="E86" s="6" t="s">
        <v>20</v>
      </c>
      <c r="F86" s="6" t="s">
        <v>20</v>
      </c>
    </row>
    <row r="87" spans="1:6" x14ac:dyDescent="0.25">
      <c r="A87" s="16" t="s">
        <v>20</v>
      </c>
      <c r="B87" s="6" t="s">
        <v>20</v>
      </c>
      <c r="C87" s="6" t="s">
        <v>20</v>
      </c>
      <c r="D87" s="6" t="s">
        <v>20</v>
      </c>
      <c r="E87" s="6" t="s">
        <v>20</v>
      </c>
      <c r="F87" s="6" t="s">
        <v>20</v>
      </c>
    </row>
    <row r="88" spans="1:6" x14ac:dyDescent="0.25">
      <c r="A88" s="16" t="s">
        <v>20</v>
      </c>
      <c r="B88" s="6" t="s">
        <v>20</v>
      </c>
      <c r="C88" s="6" t="s">
        <v>20</v>
      </c>
      <c r="D88" s="6" t="s">
        <v>20</v>
      </c>
      <c r="E88" s="6" t="s">
        <v>20</v>
      </c>
      <c r="F88" s="6" t="s">
        <v>20</v>
      </c>
    </row>
    <row r="89" spans="1:6" x14ac:dyDescent="0.25">
      <c r="A89" s="16"/>
      <c r="B89" s="1"/>
      <c r="C89" s="6"/>
      <c r="D89" s="6"/>
      <c r="E89" s="6"/>
      <c r="F89" s="6"/>
    </row>
    <row r="90" spans="1:6" ht="50.1" customHeight="1" x14ac:dyDescent="0.2">
      <c r="A90" s="12" t="s">
        <v>61</v>
      </c>
      <c r="B90" s="8" t="s">
        <v>68</v>
      </c>
      <c r="C90" s="9"/>
      <c r="D90" s="9"/>
      <c r="E90" s="9"/>
      <c r="F90" s="9"/>
    </row>
    <row r="91" spans="1:6" x14ac:dyDescent="0.25">
      <c r="A91" s="13" t="s">
        <v>72</v>
      </c>
      <c r="B91" s="5" t="s">
        <v>0</v>
      </c>
    </row>
    <row r="92" spans="1:6" x14ac:dyDescent="0.25">
      <c r="A92" s="13" t="s">
        <v>1</v>
      </c>
      <c r="B92" s="5" t="s">
        <v>11</v>
      </c>
    </row>
    <row r="93" spans="1:6" x14ac:dyDescent="0.25">
      <c r="A93" s="13" t="s">
        <v>3</v>
      </c>
      <c r="B93" s="5" t="s">
        <v>4</v>
      </c>
    </row>
    <row r="94" spans="1:6" ht="50.1" customHeight="1" x14ac:dyDescent="0.2">
      <c r="A94" s="12" t="s">
        <v>60</v>
      </c>
      <c r="B94" s="8" t="s">
        <v>5</v>
      </c>
      <c r="C94" s="8" t="s">
        <v>21</v>
      </c>
      <c r="D94" s="8" t="s">
        <v>6</v>
      </c>
      <c r="E94" s="8" t="s">
        <v>7</v>
      </c>
      <c r="F94" s="8" t="s">
        <v>8</v>
      </c>
    </row>
    <row r="95" spans="1:6" x14ac:dyDescent="0.25">
      <c r="A95" s="13" t="s">
        <v>25</v>
      </c>
      <c r="B95" s="1">
        <v>1</v>
      </c>
      <c r="C95" s="6">
        <v>1</v>
      </c>
      <c r="D95" s="6" t="s">
        <v>20</v>
      </c>
      <c r="E95" s="6" t="s">
        <v>20</v>
      </c>
      <c r="F95" s="6" t="s">
        <v>20</v>
      </c>
    </row>
    <row r="96" spans="1:6" x14ac:dyDescent="0.25">
      <c r="A96" s="16" t="s">
        <v>20</v>
      </c>
      <c r="B96" s="6" t="s">
        <v>20</v>
      </c>
      <c r="C96" s="6" t="s">
        <v>20</v>
      </c>
      <c r="D96" s="6" t="s">
        <v>20</v>
      </c>
      <c r="E96" s="6" t="s">
        <v>20</v>
      </c>
      <c r="F96" s="6" t="s">
        <v>20</v>
      </c>
    </row>
    <row r="97" spans="1:7" x14ac:dyDescent="0.25">
      <c r="A97" s="16" t="s">
        <v>20</v>
      </c>
      <c r="B97" s="6" t="s">
        <v>20</v>
      </c>
      <c r="C97" s="6" t="s">
        <v>20</v>
      </c>
      <c r="D97" s="6" t="s">
        <v>20</v>
      </c>
      <c r="E97" s="6" t="s">
        <v>20</v>
      </c>
      <c r="F97" s="6" t="s">
        <v>20</v>
      </c>
    </row>
    <row r="98" spans="1:7" s="7" customFormat="1" x14ac:dyDescent="0.2">
      <c r="A98" s="16" t="s">
        <v>20</v>
      </c>
      <c r="B98" s="6" t="s">
        <v>20</v>
      </c>
      <c r="C98" s="6" t="s">
        <v>20</v>
      </c>
      <c r="D98" s="6" t="s">
        <v>20</v>
      </c>
      <c r="E98" s="6" t="s">
        <v>20</v>
      </c>
      <c r="F98" s="6" t="s">
        <v>20</v>
      </c>
    </row>
    <row r="99" spans="1:7" x14ac:dyDescent="0.25">
      <c r="A99" s="16" t="s">
        <v>20</v>
      </c>
      <c r="B99" s="6" t="s">
        <v>20</v>
      </c>
      <c r="C99" s="6" t="s">
        <v>20</v>
      </c>
      <c r="D99" s="6" t="s">
        <v>20</v>
      </c>
      <c r="E99" s="6" t="s">
        <v>20</v>
      </c>
      <c r="F99" s="6" t="s">
        <v>20</v>
      </c>
    </row>
    <row r="101" spans="1:7" ht="24" x14ac:dyDescent="0.25">
      <c r="A101" s="13" t="str">
        <f>B90&amp;"/"&amp;B91&amp;"/"&amp;B92&amp;" Venue – Counterparty breakdown"</f>
        <v>Currency derivatives: swaps, forwards and other currency derivatives/Professional/On Venue – Counterparty breakdown</v>
      </c>
    </row>
    <row r="102" spans="1:7" s="7" customFormat="1" ht="50.1" customHeight="1" x14ac:dyDescent="0.2">
      <c r="A102" s="12" t="s">
        <v>61</v>
      </c>
      <c r="B102" s="8" t="str">
        <f>B90</f>
        <v>Currency derivatives: swaps, forwards and other currency derivatives</v>
      </c>
      <c r="C102" s="9"/>
      <c r="D102" s="9"/>
      <c r="E102" s="9"/>
      <c r="F102" s="9"/>
    </row>
    <row r="103" spans="1:7" x14ac:dyDescent="0.25">
      <c r="A103" s="13" t="s">
        <v>72</v>
      </c>
      <c r="B103" s="5" t="str">
        <f>B91</f>
        <v>Professional</v>
      </c>
    </row>
    <row r="104" spans="1:7" x14ac:dyDescent="0.25">
      <c r="A104" s="13" t="s">
        <v>1</v>
      </c>
      <c r="B104" s="5" t="s">
        <v>11</v>
      </c>
    </row>
    <row r="105" spans="1:7" x14ac:dyDescent="0.25">
      <c r="A105" s="13" t="s">
        <v>3</v>
      </c>
      <c r="B105" s="5" t="s">
        <v>4</v>
      </c>
    </row>
    <row r="106" spans="1:7" ht="50.1" customHeight="1" x14ac:dyDescent="0.2">
      <c r="A106" s="12" t="s">
        <v>60</v>
      </c>
      <c r="B106" s="8" t="s">
        <v>5</v>
      </c>
      <c r="C106" s="8" t="s">
        <v>21</v>
      </c>
      <c r="D106" s="8" t="s">
        <v>6</v>
      </c>
      <c r="E106" s="8" t="s">
        <v>7</v>
      </c>
      <c r="F106" s="8" t="s">
        <v>8</v>
      </c>
    </row>
    <row r="107" spans="1:7" x14ac:dyDescent="0.25">
      <c r="A107" s="13" t="s">
        <v>49</v>
      </c>
      <c r="B107" s="1">
        <v>0.67040000000000011</v>
      </c>
      <c r="C107" s="1">
        <f>1664/3017</f>
        <v>0.55154126615843557</v>
      </c>
      <c r="D107" s="6" t="s">
        <v>20</v>
      </c>
      <c r="E107" s="6" t="s">
        <v>20</v>
      </c>
      <c r="F107" s="6" t="s">
        <v>20</v>
      </c>
    </row>
    <row r="108" spans="1:7" x14ac:dyDescent="0.25">
      <c r="A108" s="13" t="s">
        <v>50</v>
      </c>
      <c r="B108" s="1">
        <v>0.16200000000000001</v>
      </c>
      <c r="C108" s="1">
        <f>98/3017</f>
        <v>3.248259860788863E-2</v>
      </c>
      <c r="D108" s="6" t="s">
        <v>20</v>
      </c>
      <c r="E108" s="6" t="s">
        <v>20</v>
      </c>
      <c r="F108" s="6" t="s">
        <v>20</v>
      </c>
    </row>
    <row r="109" spans="1:7" s="7" customFormat="1" x14ac:dyDescent="0.2">
      <c r="A109" s="13" t="s">
        <v>51</v>
      </c>
      <c r="B109" s="1">
        <v>0.1153</v>
      </c>
      <c r="C109" s="1">
        <f>554/3017</f>
        <v>0.18362611866092143</v>
      </c>
      <c r="D109" s="6" t="s">
        <v>20</v>
      </c>
      <c r="E109" s="6" t="s">
        <v>20</v>
      </c>
      <c r="F109" s="6" t="s">
        <v>20</v>
      </c>
      <c r="G109" s="2"/>
    </row>
    <row r="110" spans="1:7" x14ac:dyDescent="0.25">
      <c r="A110" s="13" t="s">
        <v>52</v>
      </c>
      <c r="B110" s="1">
        <v>2.3E-2</v>
      </c>
      <c r="C110" s="1">
        <f>67/3017</f>
        <v>2.2207490884985085E-2</v>
      </c>
      <c r="D110" s="6" t="s">
        <v>20</v>
      </c>
      <c r="E110" s="6" t="s">
        <v>20</v>
      </c>
      <c r="F110" s="6" t="s">
        <v>20</v>
      </c>
    </row>
    <row r="111" spans="1:7" x14ac:dyDescent="0.25">
      <c r="A111" s="13" t="s">
        <v>53</v>
      </c>
      <c r="B111" s="1">
        <v>5.4000000000000003E-3</v>
      </c>
      <c r="C111" s="1">
        <f>67/3017</f>
        <v>2.2207490884985085E-2</v>
      </c>
      <c r="D111" s="6" t="s">
        <v>20</v>
      </c>
      <c r="E111" s="6" t="s">
        <v>20</v>
      </c>
      <c r="F111" s="6" t="s">
        <v>20</v>
      </c>
    </row>
    <row r="112" spans="1:7" x14ac:dyDescent="0.25">
      <c r="A112" s="4"/>
      <c r="B112" s="1"/>
      <c r="C112" s="1"/>
      <c r="D112" s="6"/>
      <c r="E112" s="6"/>
      <c r="F112" s="6"/>
    </row>
    <row r="113" spans="1:6" ht="50.1" customHeight="1" x14ac:dyDescent="0.2">
      <c r="A113" s="12" t="s">
        <v>61</v>
      </c>
      <c r="B113" s="8" t="s">
        <v>68</v>
      </c>
      <c r="C113" s="9"/>
      <c r="D113" s="9"/>
      <c r="E113" s="9"/>
      <c r="F113" s="9"/>
    </row>
    <row r="114" spans="1:6" s="7" customFormat="1" x14ac:dyDescent="0.2">
      <c r="A114" s="13" t="s">
        <v>72</v>
      </c>
      <c r="B114" s="5" t="s">
        <v>0</v>
      </c>
      <c r="C114" s="4"/>
      <c r="D114" s="4"/>
      <c r="E114" s="4"/>
      <c r="F114" s="4"/>
    </row>
    <row r="115" spans="1:6" x14ac:dyDescent="0.25">
      <c r="A115" s="13" t="s">
        <v>1</v>
      </c>
      <c r="B115" s="5" t="s">
        <v>2</v>
      </c>
    </row>
    <row r="116" spans="1:6" x14ac:dyDescent="0.25">
      <c r="A116" s="13" t="s">
        <v>3</v>
      </c>
      <c r="B116" s="5" t="s">
        <v>4</v>
      </c>
    </row>
    <row r="117" spans="1:6" ht="50.1" customHeight="1" x14ac:dyDescent="0.2">
      <c r="A117" s="12" t="s">
        <v>60</v>
      </c>
      <c r="B117" s="8" t="s">
        <v>5</v>
      </c>
      <c r="C117" s="8" t="s">
        <v>21</v>
      </c>
      <c r="D117" s="8" t="s">
        <v>6</v>
      </c>
      <c r="E117" s="8" t="s">
        <v>7</v>
      </c>
      <c r="F117" s="8" t="s">
        <v>8</v>
      </c>
    </row>
    <row r="118" spans="1:6" x14ac:dyDescent="0.25">
      <c r="A118" s="13" t="s">
        <v>17</v>
      </c>
      <c r="B118" s="1">
        <v>0.2928</v>
      </c>
      <c r="C118" s="6">
        <v>0.24510000000000001</v>
      </c>
      <c r="D118" s="6" t="s">
        <v>20</v>
      </c>
      <c r="E118" s="6" t="s">
        <v>20</v>
      </c>
      <c r="F118" s="6" t="s">
        <v>20</v>
      </c>
    </row>
    <row r="119" spans="1:6" x14ac:dyDescent="0.25">
      <c r="A119" s="13" t="s">
        <v>14</v>
      </c>
      <c r="B119" s="1">
        <v>0.25329999999999997</v>
      </c>
      <c r="C119" s="6">
        <v>0.26140000000000002</v>
      </c>
      <c r="D119" s="6" t="s">
        <v>20</v>
      </c>
      <c r="E119" s="6" t="s">
        <v>20</v>
      </c>
      <c r="F119" s="6" t="s">
        <v>20</v>
      </c>
    </row>
    <row r="120" spans="1:6" x14ac:dyDescent="0.25">
      <c r="A120" s="13" t="s">
        <v>29</v>
      </c>
      <c r="B120" s="1">
        <v>0.23870000000000002</v>
      </c>
      <c r="C120" s="6">
        <v>0.2974</v>
      </c>
      <c r="D120" s="6" t="s">
        <v>20</v>
      </c>
      <c r="E120" s="6" t="s">
        <v>20</v>
      </c>
      <c r="F120" s="6" t="s">
        <v>20</v>
      </c>
    </row>
    <row r="121" spans="1:6" s="7" customFormat="1" x14ac:dyDescent="0.2">
      <c r="A121" s="13" t="s">
        <v>13</v>
      </c>
      <c r="B121" s="1">
        <v>0.13789999999999999</v>
      </c>
      <c r="C121" s="6">
        <v>0.1176</v>
      </c>
      <c r="D121" s="6" t="s">
        <v>20</v>
      </c>
      <c r="E121" s="6" t="s">
        <v>20</v>
      </c>
      <c r="F121" s="6" t="s">
        <v>20</v>
      </c>
    </row>
    <row r="122" spans="1:6" x14ac:dyDescent="0.25">
      <c r="A122" s="13" t="s">
        <v>18</v>
      </c>
      <c r="B122" s="1">
        <v>4.3200000000000002E-2</v>
      </c>
      <c r="C122" s="6">
        <v>3.9199999999999999E-2</v>
      </c>
      <c r="D122" s="6" t="s">
        <v>20</v>
      </c>
      <c r="E122" s="6" t="s">
        <v>20</v>
      </c>
      <c r="F122" s="6" t="s">
        <v>20</v>
      </c>
    </row>
    <row r="123" spans="1:6" s="7" customFormat="1" x14ac:dyDescent="0.2">
      <c r="A123" s="13"/>
      <c r="B123" s="5"/>
      <c r="C123" s="4"/>
      <c r="D123" s="4"/>
      <c r="E123" s="4"/>
      <c r="F123" s="4"/>
    </row>
    <row r="124" spans="1:6" ht="50.1" customHeight="1" x14ac:dyDescent="0.2">
      <c r="A124" s="12" t="s">
        <v>61</v>
      </c>
      <c r="B124" s="8" t="s">
        <v>68</v>
      </c>
      <c r="C124" s="9"/>
      <c r="D124" s="9"/>
      <c r="E124" s="9"/>
      <c r="F124" s="9"/>
    </row>
    <row r="125" spans="1:6" x14ac:dyDescent="0.25">
      <c r="A125" s="13" t="s">
        <v>72</v>
      </c>
      <c r="B125" s="5" t="s">
        <v>9</v>
      </c>
    </row>
    <row r="126" spans="1:6" x14ac:dyDescent="0.25">
      <c r="A126" s="13" t="s">
        <v>1</v>
      </c>
      <c r="B126" s="5" t="s">
        <v>11</v>
      </c>
    </row>
    <row r="127" spans="1:6" x14ac:dyDescent="0.25">
      <c r="A127" s="13" t="s">
        <v>3</v>
      </c>
      <c r="B127" s="5" t="s">
        <v>4</v>
      </c>
    </row>
    <row r="128" spans="1:6" ht="50.1" customHeight="1" x14ac:dyDescent="0.2">
      <c r="A128" s="12" t="s">
        <v>60</v>
      </c>
      <c r="B128" s="8" t="s">
        <v>5</v>
      </c>
      <c r="C128" s="8" t="s">
        <v>21</v>
      </c>
      <c r="D128" s="8" t="s">
        <v>6</v>
      </c>
      <c r="E128" s="8" t="s">
        <v>7</v>
      </c>
      <c r="F128" s="8" t="s">
        <v>8</v>
      </c>
    </row>
    <row r="129" spans="1:6" x14ac:dyDescent="0.25">
      <c r="A129" s="13" t="s">
        <v>25</v>
      </c>
      <c r="B129" s="1">
        <v>1</v>
      </c>
      <c r="C129" s="6">
        <v>1</v>
      </c>
      <c r="D129" s="6" t="s">
        <v>20</v>
      </c>
      <c r="E129" s="6" t="s">
        <v>20</v>
      </c>
      <c r="F129" s="6" t="s">
        <v>20</v>
      </c>
    </row>
    <row r="130" spans="1:6" s="7" customFormat="1" x14ac:dyDescent="0.2">
      <c r="A130" s="17" t="s">
        <v>20</v>
      </c>
      <c r="B130" s="6" t="s">
        <v>20</v>
      </c>
      <c r="C130" s="6" t="s">
        <v>20</v>
      </c>
      <c r="D130" s="6" t="s">
        <v>20</v>
      </c>
      <c r="E130" s="6" t="s">
        <v>20</v>
      </c>
      <c r="F130" s="6" t="s">
        <v>20</v>
      </c>
    </row>
    <row r="131" spans="1:6" x14ac:dyDescent="0.25">
      <c r="A131" s="17" t="s">
        <v>20</v>
      </c>
      <c r="B131" s="6" t="s">
        <v>20</v>
      </c>
      <c r="C131" s="6" t="s">
        <v>20</v>
      </c>
      <c r="D131" s="6" t="s">
        <v>20</v>
      </c>
      <c r="E131" s="6" t="s">
        <v>20</v>
      </c>
      <c r="F131" s="6" t="s">
        <v>20</v>
      </c>
    </row>
    <row r="132" spans="1:6" x14ac:dyDescent="0.25">
      <c r="A132" s="17" t="s">
        <v>20</v>
      </c>
      <c r="B132" s="6" t="s">
        <v>20</v>
      </c>
      <c r="C132" s="6" t="s">
        <v>20</v>
      </c>
      <c r="D132" s="6" t="s">
        <v>20</v>
      </c>
      <c r="E132" s="6" t="s">
        <v>20</v>
      </c>
      <c r="F132" s="6" t="s">
        <v>20</v>
      </c>
    </row>
    <row r="133" spans="1:6" s="7" customFormat="1" x14ac:dyDescent="0.2">
      <c r="A133" s="17" t="s">
        <v>20</v>
      </c>
      <c r="B133" s="6" t="s">
        <v>20</v>
      </c>
      <c r="C133" s="6" t="s">
        <v>20</v>
      </c>
      <c r="D133" s="6" t="s">
        <v>20</v>
      </c>
      <c r="E133" s="6" t="s">
        <v>20</v>
      </c>
      <c r="F133" s="6" t="s">
        <v>20</v>
      </c>
    </row>
    <row r="135" spans="1:6" ht="24" x14ac:dyDescent="0.25">
      <c r="A135" s="13" t="str">
        <f>B124&amp;"/"&amp;B125&amp;"/"&amp;B126&amp;" Venue – Counterparty breakdown"</f>
        <v>Currency derivatives: swaps, forwards and other currency derivatives/Retail/On Venue – Counterparty breakdown</v>
      </c>
    </row>
    <row r="136" spans="1:6" s="7" customFormat="1" ht="50.1" customHeight="1" x14ac:dyDescent="0.2">
      <c r="A136" s="12" t="s">
        <v>61</v>
      </c>
      <c r="B136" s="8" t="str">
        <f>B124</f>
        <v>Currency derivatives: swaps, forwards and other currency derivatives</v>
      </c>
      <c r="C136" s="9"/>
      <c r="D136" s="9"/>
      <c r="E136" s="9"/>
      <c r="F136" s="9"/>
    </row>
    <row r="137" spans="1:6" x14ac:dyDescent="0.25">
      <c r="A137" s="13" t="s">
        <v>72</v>
      </c>
      <c r="B137" s="5" t="str">
        <f>B125</f>
        <v>Retail</v>
      </c>
    </row>
    <row r="138" spans="1:6" x14ac:dyDescent="0.25">
      <c r="A138" s="13" t="s">
        <v>1</v>
      </c>
      <c r="B138" s="5" t="s">
        <v>11</v>
      </c>
    </row>
    <row r="139" spans="1:6" x14ac:dyDescent="0.25">
      <c r="A139" s="13" t="s">
        <v>3</v>
      </c>
      <c r="B139" s="5" t="s">
        <v>4</v>
      </c>
    </row>
    <row r="140" spans="1:6" ht="50.1" customHeight="1" x14ac:dyDescent="0.2">
      <c r="A140" s="12" t="s">
        <v>60</v>
      </c>
      <c r="B140" s="8" t="s">
        <v>5</v>
      </c>
      <c r="C140" s="8" t="s">
        <v>21</v>
      </c>
      <c r="D140" s="8" t="s">
        <v>6</v>
      </c>
      <c r="E140" s="8" t="s">
        <v>7</v>
      </c>
      <c r="F140" s="8" t="s">
        <v>8</v>
      </c>
    </row>
    <row r="141" spans="1:6" x14ac:dyDescent="0.25">
      <c r="A141" s="13" t="s">
        <v>30</v>
      </c>
      <c r="B141" s="1">
        <v>0.5</v>
      </c>
      <c r="C141" s="1">
        <v>0.5</v>
      </c>
      <c r="D141" s="6" t="s">
        <v>20</v>
      </c>
      <c r="E141" s="6" t="s">
        <v>20</v>
      </c>
      <c r="F141" s="6" t="s">
        <v>20</v>
      </c>
    </row>
    <row r="142" spans="1:6" x14ac:dyDescent="0.25">
      <c r="A142" s="13" t="s">
        <v>23</v>
      </c>
      <c r="B142" s="1">
        <v>0.5</v>
      </c>
      <c r="C142" s="1">
        <v>0.5</v>
      </c>
      <c r="D142" s="6" t="s">
        <v>20</v>
      </c>
      <c r="E142" s="6" t="s">
        <v>20</v>
      </c>
      <c r="F142" s="6" t="s">
        <v>20</v>
      </c>
    </row>
    <row r="143" spans="1:6" x14ac:dyDescent="0.25">
      <c r="A143" s="6" t="s">
        <v>20</v>
      </c>
      <c r="B143" s="6" t="s">
        <v>20</v>
      </c>
      <c r="C143" s="6" t="s">
        <v>20</v>
      </c>
      <c r="D143" s="6" t="s">
        <v>20</v>
      </c>
      <c r="E143" s="6" t="s">
        <v>20</v>
      </c>
      <c r="F143" s="6" t="s">
        <v>20</v>
      </c>
    </row>
    <row r="144" spans="1:6" x14ac:dyDescent="0.25">
      <c r="A144" s="6" t="s">
        <v>20</v>
      </c>
      <c r="B144" s="6" t="s">
        <v>20</v>
      </c>
      <c r="C144" s="6" t="s">
        <v>20</v>
      </c>
      <c r="D144" s="6" t="s">
        <v>20</v>
      </c>
      <c r="E144" s="6" t="s">
        <v>20</v>
      </c>
      <c r="F144" s="6" t="s">
        <v>20</v>
      </c>
    </row>
    <row r="145" spans="1:6" x14ac:dyDescent="0.25">
      <c r="A145" s="6" t="s">
        <v>20</v>
      </c>
      <c r="B145" s="6" t="s">
        <v>20</v>
      </c>
      <c r="C145" s="6" t="s">
        <v>20</v>
      </c>
      <c r="D145" s="6" t="s">
        <v>20</v>
      </c>
      <c r="E145" s="6" t="s">
        <v>20</v>
      </c>
      <c r="F145" s="6" t="s">
        <v>20</v>
      </c>
    </row>
    <row r="146" spans="1:6" x14ac:dyDescent="0.25">
      <c r="A146" s="16"/>
      <c r="B146" s="1"/>
      <c r="C146" s="6"/>
      <c r="D146" s="6"/>
      <c r="E146" s="6"/>
      <c r="F146" s="6"/>
    </row>
    <row r="147" spans="1:6" ht="50.1" customHeight="1" x14ac:dyDescent="0.2">
      <c r="A147" s="12" t="s">
        <v>61</v>
      </c>
      <c r="B147" s="8" t="s">
        <v>68</v>
      </c>
      <c r="C147" s="9"/>
      <c r="D147" s="9"/>
      <c r="E147" s="9"/>
      <c r="F147" s="9"/>
    </row>
    <row r="148" spans="1:6" s="7" customFormat="1" x14ac:dyDescent="0.2">
      <c r="A148" s="13" t="s">
        <v>72</v>
      </c>
      <c r="B148" s="5" t="s">
        <v>9</v>
      </c>
      <c r="C148" s="4"/>
      <c r="D148" s="4"/>
      <c r="E148" s="4"/>
      <c r="F148" s="4"/>
    </row>
    <row r="149" spans="1:6" x14ac:dyDescent="0.25">
      <c r="A149" s="13" t="s">
        <v>1</v>
      </c>
      <c r="B149" s="5" t="s">
        <v>2</v>
      </c>
    </row>
    <row r="150" spans="1:6" x14ac:dyDescent="0.25">
      <c r="A150" s="13" t="s">
        <v>3</v>
      </c>
      <c r="B150" s="5" t="s">
        <v>4</v>
      </c>
    </row>
    <row r="151" spans="1:6" ht="50.1" customHeight="1" x14ac:dyDescent="0.2">
      <c r="A151" s="12" t="s">
        <v>60</v>
      </c>
      <c r="B151" s="8" t="s">
        <v>5</v>
      </c>
      <c r="C151" s="8" t="s">
        <v>21</v>
      </c>
      <c r="D151" s="8" t="s">
        <v>6</v>
      </c>
      <c r="E151" s="8" t="s">
        <v>7</v>
      </c>
      <c r="F151" s="8" t="s">
        <v>8</v>
      </c>
    </row>
    <row r="152" spans="1:6" x14ac:dyDescent="0.25">
      <c r="A152" s="16" t="s">
        <v>20</v>
      </c>
      <c r="B152" s="3" t="s">
        <v>20</v>
      </c>
      <c r="C152" s="3" t="s">
        <v>20</v>
      </c>
      <c r="D152" s="3" t="s">
        <v>20</v>
      </c>
      <c r="E152" s="3" t="s">
        <v>20</v>
      </c>
      <c r="F152" s="3" t="s">
        <v>20</v>
      </c>
    </row>
    <row r="153" spans="1:6" x14ac:dyDescent="0.25">
      <c r="A153" s="16" t="s">
        <v>20</v>
      </c>
      <c r="B153" s="3" t="s">
        <v>20</v>
      </c>
      <c r="C153" s="3" t="s">
        <v>20</v>
      </c>
      <c r="D153" s="3" t="s">
        <v>20</v>
      </c>
      <c r="E153" s="3" t="s">
        <v>20</v>
      </c>
      <c r="F153" s="3" t="s">
        <v>20</v>
      </c>
    </row>
    <row r="154" spans="1:6" x14ac:dyDescent="0.25">
      <c r="A154" s="16" t="s">
        <v>20</v>
      </c>
      <c r="B154" s="3" t="s">
        <v>20</v>
      </c>
      <c r="C154" s="3" t="s">
        <v>20</v>
      </c>
      <c r="D154" s="3" t="s">
        <v>20</v>
      </c>
      <c r="E154" s="3" t="s">
        <v>20</v>
      </c>
      <c r="F154" s="3" t="s">
        <v>20</v>
      </c>
    </row>
    <row r="155" spans="1:6" s="7" customFormat="1" x14ac:dyDescent="0.2">
      <c r="A155" s="16" t="s">
        <v>20</v>
      </c>
      <c r="B155" s="3" t="s">
        <v>20</v>
      </c>
      <c r="C155" s="3" t="s">
        <v>20</v>
      </c>
      <c r="D155" s="3" t="s">
        <v>20</v>
      </c>
      <c r="E155" s="3" t="s">
        <v>20</v>
      </c>
      <c r="F155" s="3" t="s">
        <v>20</v>
      </c>
    </row>
    <row r="156" spans="1:6" x14ac:dyDescent="0.25">
      <c r="A156" s="16" t="s">
        <v>20</v>
      </c>
      <c r="B156" s="3" t="s">
        <v>20</v>
      </c>
      <c r="C156" s="3" t="s">
        <v>20</v>
      </c>
      <c r="D156" s="3" t="s">
        <v>20</v>
      </c>
      <c r="E156" s="3" t="s">
        <v>20</v>
      </c>
      <c r="F156" s="3" t="s">
        <v>20</v>
      </c>
    </row>
    <row r="158" spans="1:6" ht="50.1" customHeight="1" x14ac:dyDescent="0.2">
      <c r="A158" s="12" t="s">
        <v>61</v>
      </c>
      <c r="B158" s="19" t="s">
        <v>63</v>
      </c>
      <c r="C158" s="9"/>
      <c r="D158" s="9"/>
      <c r="E158" s="9"/>
      <c r="F158" s="9"/>
    </row>
    <row r="159" spans="1:6" x14ac:dyDescent="0.25">
      <c r="A159" s="13" t="s">
        <v>72</v>
      </c>
      <c r="B159" s="5" t="s">
        <v>0</v>
      </c>
    </row>
    <row r="160" spans="1:6" x14ac:dyDescent="0.25">
      <c r="A160" s="13" t="s">
        <v>3</v>
      </c>
      <c r="B160" s="5" t="s">
        <v>46</v>
      </c>
    </row>
    <row r="161" spans="1:6" ht="50.1" customHeight="1" x14ac:dyDescent="0.2">
      <c r="A161" s="12" t="s">
        <v>60</v>
      </c>
      <c r="B161" s="8" t="s">
        <v>5</v>
      </c>
      <c r="C161" s="8" t="s">
        <v>21</v>
      </c>
      <c r="D161" s="8" t="s">
        <v>6</v>
      </c>
      <c r="E161" s="8" t="s">
        <v>7</v>
      </c>
      <c r="F161" s="8" t="s">
        <v>8</v>
      </c>
    </row>
    <row r="162" spans="1:6" x14ac:dyDescent="0.25">
      <c r="A162" s="13" t="s">
        <v>14</v>
      </c>
      <c r="B162" s="1">
        <v>0.66659999999999997</v>
      </c>
      <c r="C162" s="6">
        <v>0.66670000000000007</v>
      </c>
      <c r="D162" s="6" t="s">
        <v>20</v>
      </c>
      <c r="E162" s="6" t="s">
        <v>20</v>
      </c>
      <c r="F162" s="6" t="s">
        <v>20</v>
      </c>
    </row>
    <row r="163" spans="1:6" x14ac:dyDescent="0.25">
      <c r="A163" s="13" t="s">
        <v>13</v>
      </c>
      <c r="B163" s="1">
        <v>0.33340000000000003</v>
      </c>
      <c r="C163" s="6">
        <v>0.33329999999999999</v>
      </c>
      <c r="D163" s="6" t="s">
        <v>20</v>
      </c>
      <c r="E163" s="6" t="s">
        <v>20</v>
      </c>
      <c r="F163" s="6" t="s">
        <v>20</v>
      </c>
    </row>
    <row r="164" spans="1:6" x14ac:dyDescent="0.25">
      <c r="A164" s="3" t="s">
        <v>20</v>
      </c>
      <c r="B164" s="6" t="s">
        <v>20</v>
      </c>
      <c r="C164" s="6" t="s">
        <v>20</v>
      </c>
      <c r="D164" s="6" t="s">
        <v>20</v>
      </c>
      <c r="E164" s="6" t="s">
        <v>20</v>
      </c>
      <c r="F164" s="6" t="s">
        <v>20</v>
      </c>
    </row>
    <row r="165" spans="1:6" x14ac:dyDescent="0.25">
      <c r="A165" s="3" t="s">
        <v>20</v>
      </c>
      <c r="B165" s="6" t="s">
        <v>20</v>
      </c>
      <c r="C165" s="6" t="s">
        <v>20</v>
      </c>
      <c r="D165" s="6" t="s">
        <v>20</v>
      </c>
      <c r="E165" s="6" t="s">
        <v>20</v>
      </c>
      <c r="F165" s="6" t="s">
        <v>20</v>
      </c>
    </row>
    <row r="166" spans="1:6" x14ac:dyDescent="0.25">
      <c r="A166" s="3" t="s">
        <v>20</v>
      </c>
      <c r="B166" s="6" t="s">
        <v>20</v>
      </c>
      <c r="C166" s="6" t="s">
        <v>20</v>
      </c>
      <c r="D166" s="6" t="s">
        <v>20</v>
      </c>
      <c r="E166" s="6" t="s">
        <v>20</v>
      </c>
      <c r="F166" s="6" t="s">
        <v>20</v>
      </c>
    </row>
    <row r="168" spans="1:6" ht="50.1" customHeight="1" x14ac:dyDescent="0.2">
      <c r="A168" s="12" t="s">
        <v>61</v>
      </c>
      <c r="B168" s="8" t="s">
        <v>63</v>
      </c>
      <c r="C168" s="9"/>
      <c r="D168" s="9"/>
      <c r="E168" s="9"/>
      <c r="F168" s="9"/>
    </row>
    <row r="169" spans="1:6" x14ac:dyDescent="0.25">
      <c r="A169" s="13" t="s">
        <v>72</v>
      </c>
      <c r="B169" s="5" t="s">
        <v>9</v>
      </c>
    </row>
    <row r="170" spans="1:6" x14ac:dyDescent="0.25">
      <c r="A170" s="13" t="s">
        <v>3</v>
      </c>
      <c r="B170" s="5" t="s">
        <v>4</v>
      </c>
    </row>
    <row r="171" spans="1:6" ht="50.1" customHeight="1" x14ac:dyDescent="0.2">
      <c r="A171" s="12" t="s">
        <v>60</v>
      </c>
      <c r="B171" s="8" t="s">
        <v>5</v>
      </c>
      <c r="C171" s="8" t="s">
        <v>21</v>
      </c>
      <c r="D171" s="8" t="s">
        <v>6</v>
      </c>
      <c r="E171" s="8" t="s">
        <v>7</v>
      </c>
      <c r="F171" s="8" t="s">
        <v>8</v>
      </c>
    </row>
    <row r="172" spans="1:6" x14ac:dyDescent="0.25">
      <c r="A172" s="16" t="s">
        <v>20</v>
      </c>
      <c r="B172" s="6" t="s">
        <v>20</v>
      </c>
      <c r="C172" s="6" t="s">
        <v>20</v>
      </c>
      <c r="D172" s="6" t="s">
        <v>20</v>
      </c>
      <c r="E172" s="6" t="s">
        <v>20</v>
      </c>
      <c r="F172" s="6" t="s">
        <v>20</v>
      </c>
    </row>
    <row r="173" spans="1:6" x14ac:dyDescent="0.25">
      <c r="A173" s="16" t="s">
        <v>20</v>
      </c>
      <c r="B173" s="6" t="s">
        <v>20</v>
      </c>
      <c r="C173" s="6" t="s">
        <v>20</v>
      </c>
      <c r="D173" s="6" t="s">
        <v>20</v>
      </c>
      <c r="E173" s="6" t="s">
        <v>20</v>
      </c>
      <c r="F173" s="6" t="s">
        <v>20</v>
      </c>
    </row>
    <row r="174" spans="1:6" x14ac:dyDescent="0.25">
      <c r="A174" s="16" t="s">
        <v>20</v>
      </c>
      <c r="B174" s="6" t="s">
        <v>20</v>
      </c>
      <c r="C174" s="6" t="s">
        <v>20</v>
      </c>
      <c r="D174" s="6" t="s">
        <v>20</v>
      </c>
      <c r="E174" s="6" t="s">
        <v>20</v>
      </c>
      <c r="F174" s="6" t="s">
        <v>20</v>
      </c>
    </row>
    <row r="175" spans="1:6" x14ac:dyDescent="0.25">
      <c r="A175" s="16" t="s">
        <v>20</v>
      </c>
      <c r="B175" s="6" t="s">
        <v>20</v>
      </c>
      <c r="C175" s="6" t="s">
        <v>20</v>
      </c>
      <c r="D175" s="6" t="s">
        <v>20</v>
      </c>
      <c r="E175" s="6" t="s">
        <v>20</v>
      </c>
      <c r="F175" s="6" t="s">
        <v>20</v>
      </c>
    </row>
    <row r="176" spans="1:6" x14ac:dyDescent="0.25">
      <c r="A176" s="16" t="s">
        <v>20</v>
      </c>
      <c r="B176" s="6" t="s">
        <v>20</v>
      </c>
      <c r="C176" s="6" t="s">
        <v>20</v>
      </c>
      <c r="D176" s="6" t="s">
        <v>20</v>
      </c>
      <c r="E176" s="6" t="s">
        <v>20</v>
      </c>
      <c r="F176" s="6" t="s">
        <v>20</v>
      </c>
    </row>
    <row r="178" spans="1:6" ht="30" customHeight="1" x14ac:dyDescent="0.25">
      <c r="A178" s="15" t="s">
        <v>78</v>
      </c>
      <c r="B178" s="10"/>
      <c r="C178" s="10"/>
      <c r="D178" s="10"/>
      <c r="E178" s="10"/>
      <c r="F178" s="10"/>
    </row>
    <row r="179" spans="1:6" ht="50.1" customHeight="1" x14ac:dyDescent="0.2">
      <c r="A179" s="12" t="s">
        <v>61</v>
      </c>
      <c r="B179" s="8" t="s">
        <v>64</v>
      </c>
      <c r="C179" s="9"/>
      <c r="D179" s="9"/>
      <c r="E179" s="9"/>
      <c r="F179" s="9"/>
    </row>
    <row r="180" spans="1:6" x14ac:dyDescent="0.25">
      <c r="A180" s="13" t="s">
        <v>72</v>
      </c>
      <c r="B180" s="5" t="s">
        <v>0</v>
      </c>
    </row>
    <row r="181" spans="1:6" x14ac:dyDescent="0.25">
      <c r="A181" s="13" t="s">
        <v>3</v>
      </c>
      <c r="B181" s="5" t="s">
        <v>4</v>
      </c>
    </row>
    <row r="182" spans="1:6" ht="50.1" customHeight="1" x14ac:dyDescent="0.2">
      <c r="A182" s="12" t="s">
        <v>60</v>
      </c>
      <c r="B182" s="8" t="s">
        <v>5</v>
      </c>
      <c r="C182" s="8" t="s">
        <v>21</v>
      </c>
      <c r="D182" s="8" t="s">
        <v>6</v>
      </c>
      <c r="E182" s="8" t="s">
        <v>7</v>
      </c>
      <c r="F182" s="8" t="s">
        <v>8</v>
      </c>
    </row>
    <row r="183" spans="1:6" x14ac:dyDescent="0.25">
      <c r="A183" s="13" t="s">
        <v>36</v>
      </c>
      <c r="B183" s="1">
        <v>0.10529999999999999</v>
      </c>
      <c r="C183" s="1">
        <v>0.1038</v>
      </c>
      <c r="D183" s="6" t="s">
        <v>20</v>
      </c>
      <c r="E183" s="6" t="s">
        <v>20</v>
      </c>
      <c r="F183" s="18" t="s">
        <v>20</v>
      </c>
    </row>
    <row r="184" spans="1:6" x14ac:dyDescent="0.25">
      <c r="A184" s="13" t="s">
        <v>41</v>
      </c>
      <c r="B184" s="1">
        <v>9.5600000000000004E-2</v>
      </c>
      <c r="C184" s="1">
        <v>6.1600000000000002E-2</v>
      </c>
      <c r="D184" s="6" t="s">
        <v>20</v>
      </c>
      <c r="E184" s="6" t="s">
        <v>20</v>
      </c>
      <c r="F184" s="6" t="s">
        <v>20</v>
      </c>
    </row>
    <row r="185" spans="1:6" x14ac:dyDescent="0.25">
      <c r="A185" s="13" t="s">
        <v>37</v>
      </c>
      <c r="B185" s="1">
        <v>8.3699999999999997E-2</v>
      </c>
      <c r="C185" s="1">
        <v>8.1900000000000001E-2</v>
      </c>
      <c r="D185" s="6" t="s">
        <v>20</v>
      </c>
      <c r="E185" s="6" t="s">
        <v>20</v>
      </c>
      <c r="F185" s="6" t="s">
        <v>20</v>
      </c>
    </row>
    <row r="186" spans="1:6" x14ac:dyDescent="0.25">
      <c r="A186" s="13" t="s">
        <v>39</v>
      </c>
      <c r="B186" s="1">
        <v>0.08</v>
      </c>
      <c r="C186" s="1">
        <v>0.1119</v>
      </c>
      <c r="D186" s="6" t="s">
        <v>20</v>
      </c>
      <c r="E186" s="6" t="s">
        <v>20</v>
      </c>
      <c r="F186" s="6" t="s">
        <v>20</v>
      </c>
    </row>
    <row r="187" spans="1:6" x14ac:dyDescent="0.25">
      <c r="A187" s="13" t="s">
        <v>40</v>
      </c>
      <c r="B187" s="1">
        <v>7.7300000000000008E-2</v>
      </c>
      <c r="C187" s="1">
        <v>9.6099999999999991E-2</v>
      </c>
      <c r="D187" s="6" t="s">
        <v>20</v>
      </c>
      <c r="E187" s="6" t="s">
        <v>20</v>
      </c>
      <c r="F187" s="6" t="s">
        <v>20</v>
      </c>
    </row>
    <row r="188" spans="1:6" x14ac:dyDescent="0.25">
      <c r="B188" s="1"/>
      <c r="C188" s="6"/>
      <c r="D188" s="6"/>
      <c r="E188" s="6"/>
      <c r="F188" s="6"/>
    </row>
    <row r="189" spans="1:6" ht="50.1" customHeight="1" x14ac:dyDescent="0.2">
      <c r="A189" s="12" t="s">
        <v>61</v>
      </c>
      <c r="B189" s="19" t="s">
        <v>64</v>
      </c>
      <c r="C189" s="9"/>
      <c r="D189" s="9"/>
      <c r="E189" s="9"/>
      <c r="F189" s="9"/>
    </row>
    <row r="190" spans="1:6" x14ac:dyDescent="0.25">
      <c r="A190" s="13" t="s">
        <v>72</v>
      </c>
      <c r="B190" s="5" t="s">
        <v>9</v>
      </c>
    </row>
    <row r="191" spans="1:6" x14ac:dyDescent="0.25">
      <c r="A191" s="13" t="s">
        <v>3</v>
      </c>
      <c r="B191" s="5" t="s">
        <v>4</v>
      </c>
    </row>
    <row r="192" spans="1:6" ht="50.1" customHeight="1" x14ac:dyDescent="0.2">
      <c r="A192" s="12" t="s">
        <v>60</v>
      </c>
      <c r="B192" s="8" t="s">
        <v>5</v>
      </c>
      <c r="C192" s="8" t="s">
        <v>21</v>
      </c>
      <c r="D192" s="8" t="s">
        <v>6</v>
      </c>
      <c r="E192" s="8" t="s">
        <v>7</v>
      </c>
      <c r="F192" s="8" t="s">
        <v>8</v>
      </c>
    </row>
    <row r="193" spans="1:6" x14ac:dyDescent="0.25">
      <c r="A193" s="13" t="s">
        <v>36</v>
      </c>
      <c r="B193" s="1">
        <v>0.14027713030447686</v>
      </c>
      <c r="C193" s="1">
        <v>0.1429</v>
      </c>
      <c r="D193" s="6" t="s">
        <v>20</v>
      </c>
      <c r="E193" s="6" t="s">
        <v>20</v>
      </c>
      <c r="F193" s="6" t="s">
        <v>20</v>
      </c>
    </row>
    <row r="194" spans="1:6" x14ac:dyDescent="0.25">
      <c r="A194" s="13" t="s">
        <v>40</v>
      </c>
      <c r="B194" s="1">
        <v>0.12904647544315706</v>
      </c>
      <c r="C194" s="1">
        <v>0.12960000000000002</v>
      </c>
      <c r="D194" s="6" t="s">
        <v>20</v>
      </c>
      <c r="E194" s="6" t="s">
        <v>20</v>
      </c>
      <c r="F194" s="6" t="s">
        <v>20</v>
      </c>
    </row>
    <row r="195" spans="1:6" x14ac:dyDescent="0.25">
      <c r="A195" s="13" t="s">
        <v>37</v>
      </c>
      <c r="B195" s="1">
        <v>0.11090410390628255</v>
      </c>
      <c r="C195" s="1">
        <v>7.51E-2</v>
      </c>
      <c r="D195" s="6" t="s">
        <v>20</v>
      </c>
      <c r="E195" s="6" t="s">
        <v>20</v>
      </c>
      <c r="F195" s="6" t="s">
        <v>20</v>
      </c>
    </row>
    <row r="196" spans="1:6" x14ac:dyDescent="0.25">
      <c r="A196" s="13" t="s">
        <v>39</v>
      </c>
      <c r="B196" s="1">
        <v>7.1730305858660831E-2</v>
      </c>
      <c r="C196" s="1">
        <v>9.3399999999999997E-2</v>
      </c>
      <c r="D196" s="6" t="s">
        <v>20</v>
      </c>
      <c r="E196" s="6" t="s">
        <v>20</v>
      </c>
      <c r="F196" s="6" t="s">
        <v>20</v>
      </c>
    </row>
    <row r="197" spans="1:6" x14ac:dyDescent="0.25">
      <c r="A197" s="13" t="s">
        <v>42</v>
      </c>
      <c r="B197" s="1">
        <v>5.819616856017136E-2</v>
      </c>
      <c r="C197" s="1">
        <v>4.0199999999999993E-2</v>
      </c>
      <c r="D197" s="6" t="s">
        <v>20</v>
      </c>
      <c r="E197" s="6" t="s">
        <v>20</v>
      </c>
      <c r="F197" s="6" t="s">
        <v>20</v>
      </c>
    </row>
    <row r="199" spans="1:6" ht="50.1" customHeight="1" x14ac:dyDescent="0.2">
      <c r="A199" s="12" t="s">
        <v>61</v>
      </c>
      <c r="B199" s="8" t="s">
        <v>65</v>
      </c>
      <c r="C199" s="9"/>
      <c r="D199" s="9"/>
      <c r="E199" s="9"/>
      <c r="F199" s="9"/>
    </row>
    <row r="200" spans="1:6" x14ac:dyDescent="0.25">
      <c r="A200" s="13" t="s">
        <v>72</v>
      </c>
      <c r="B200" s="5" t="s">
        <v>0</v>
      </c>
    </row>
    <row r="201" spans="1:6" x14ac:dyDescent="0.25">
      <c r="A201" s="13" t="s">
        <v>3</v>
      </c>
      <c r="B201" s="5" t="s">
        <v>4</v>
      </c>
    </row>
    <row r="202" spans="1:6" ht="50.1" customHeight="1" x14ac:dyDescent="0.2">
      <c r="A202" s="12" t="s">
        <v>60</v>
      </c>
      <c r="B202" s="8" t="s">
        <v>5</v>
      </c>
      <c r="C202" s="8" t="s">
        <v>21</v>
      </c>
      <c r="D202" s="8" t="s">
        <v>6</v>
      </c>
      <c r="E202" s="8" t="s">
        <v>7</v>
      </c>
      <c r="F202" s="8" t="s">
        <v>8</v>
      </c>
    </row>
    <row r="203" spans="1:6" x14ac:dyDescent="0.25">
      <c r="A203" s="13" t="s">
        <v>40</v>
      </c>
      <c r="B203" s="1">
        <v>0.13869999999999999</v>
      </c>
      <c r="C203" s="1">
        <v>0.1653</v>
      </c>
      <c r="D203" s="6" t="s">
        <v>20</v>
      </c>
      <c r="E203" s="6" t="s">
        <v>20</v>
      </c>
      <c r="F203" s="6" t="s">
        <v>20</v>
      </c>
    </row>
    <row r="204" spans="1:6" x14ac:dyDescent="0.25">
      <c r="A204" s="13" t="s">
        <v>36</v>
      </c>
      <c r="B204" s="1">
        <v>0.1182</v>
      </c>
      <c r="C204" s="1">
        <v>0.14119999999999999</v>
      </c>
      <c r="D204" s="6" t="s">
        <v>20</v>
      </c>
      <c r="E204" s="6" t="s">
        <v>20</v>
      </c>
      <c r="F204" s="6" t="s">
        <v>20</v>
      </c>
    </row>
    <row r="205" spans="1:6" x14ac:dyDescent="0.25">
      <c r="A205" s="13" t="s">
        <v>39</v>
      </c>
      <c r="B205" s="1">
        <v>9.0800000000000006E-2</v>
      </c>
      <c r="C205" s="1">
        <v>0.15679999999999999</v>
      </c>
      <c r="D205" s="6" t="s">
        <v>20</v>
      </c>
      <c r="E205" s="6" t="s">
        <v>20</v>
      </c>
      <c r="F205" s="6" t="s">
        <v>20</v>
      </c>
    </row>
    <row r="206" spans="1:6" x14ac:dyDescent="0.25">
      <c r="A206" s="13" t="s">
        <v>42</v>
      </c>
      <c r="B206" s="1">
        <v>6.7699999999999996E-2</v>
      </c>
      <c r="C206" s="1">
        <v>2.3700000000000002E-2</v>
      </c>
      <c r="D206" s="6" t="s">
        <v>20</v>
      </c>
      <c r="E206" s="6" t="s">
        <v>20</v>
      </c>
      <c r="F206" s="6" t="s">
        <v>20</v>
      </c>
    </row>
    <row r="207" spans="1:6" x14ac:dyDescent="0.25">
      <c r="A207" s="13" t="s">
        <v>12</v>
      </c>
      <c r="B207" s="1">
        <v>5.96E-2</v>
      </c>
      <c r="C207" s="1">
        <v>2.8399999999999998E-2</v>
      </c>
      <c r="D207" s="6" t="s">
        <v>20</v>
      </c>
      <c r="E207" s="6" t="s">
        <v>20</v>
      </c>
      <c r="F207" s="6" t="s">
        <v>20</v>
      </c>
    </row>
    <row r="209" spans="1:6" ht="50.1" customHeight="1" x14ac:dyDescent="0.2">
      <c r="A209" s="12" t="s">
        <v>61</v>
      </c>
      <c r="B209" s="8" t="s">
        <v>65</v>
      </c>
      <c r="C209" s="9"/>
      <c r="D209" s="9"/>
      <c r="E209" s="9"/>
      <c r="F209" s="9"/>
    </row>
    <row r="210" spans="1:6" x14ac:dyDescent="0.25">
      <c r="A210" s="13" t="s">
        <v>72</v>
      </c>
      <c r="B210" s="5" t="s">
        <v>9</v>
      </c>
    </row>
    <row r="211" spans="1:6" x14ac:dyDescent="0.25">
      <c r="A211" s="13" t="s">
        <v>3</v>
      </c>
      <c r="B211" s="5" t="s">
        <v>4</v>
      </c>
    </row>
    <row r="212" spans="1:6" ht="50.1" customHeight="1" x14ac:dyDescent="0.2">
      <c r="A212" s="12" t="s">
        <v>60</v>
      </c>
      <c r="B212" s="8" t="s">
        <v>5</v>
      </c>
      <c r="C212" s="8" t="s">
        <v>21</v>
      </c>
      <c r="D212" s="8" t="s">
        <v>6</v>
      </c>
      <c r="E212" s="8" t="s">
        <v>7</v>
      </c>
      <c r="F212" s="8" t="s">
        <v>8</v>
      </c>
    </row>
    <row r="213" spans="1:6" x14ac:dyDescent="0.25">
      <c r="A213" s="13" t="s">
        <v>10</v>
      </c>
      <c r="B213" s="1">
        <v>0.16416897852482848</v>
      </c>
      <c r="C213" s="1">
        <v>0.1966</v>
      </c>
      <c r="D213" s="6" t="s">
        <v>20</v>
      </c>
      <c r="E213" s="6" t="s">
        <v>20</v>
      </c>
      <c r="F213" s="6" t="s">
        <v>20</v>
      </c>
    </row>
    <row r="214" spans="1:6" x14ac:dyDescent="0.25">
      <c r="A214" s="13" t="s">
        <v>37</v>
      </c>
      <c r="B214" s="1">
        <v>0.11418310398121348</v>
      </c>
      <c r="C214" s="1">
        <v>9.3000000000000013E-2</v>
      </c>
      <c r="D214" s="6" t="s">
        <v>20</v>
      </c>
      <c r="E214" s="6" t="s">
        <v>20</v>
      </c>
      <c r="F214" s="6" t="s">
        <v>20</v>
      </c>
    </row>
    <row r="215" spans="1:6" x14ac:dyDescent="0.25">
      <c r="A215" s="13" t="s">
        <v>43</v>
      </c>
      <c r="B215" s="1">
        <v>0.10683505189353601</v>
      </c>
      <c r="C215" s="1">
        <v>3.7999999999999999E-2</v>
      </c>
      <c r="D215" s="6" t="s">
        <v>20</v>
      </c>
      <c r="E215" s="6" t="s">
        <v>20</v>
      </c>
      <c r="F215" s="6" t="s">
        <v>20</v>
      </c>
    </row>
    <row r="216" spans="1:6" x14ac:dyDescent="0.25">
      <c r="A216" s="13" t="s">
        <v>36</v>
      </c>
      <c r="B216" s="1">
        <v>9.8189539261804709E-2</v>
      </c>
      <c r="C216" s="1">
        <v>0.15060000000000001</v>
      </c>
      <c r="D216" s="6" t="s">
        <v>20</v>
      </c>
      <c r="E216" s="6" t="s">
        <v>20</v>
      </c>
      <c r="F216" s="6" t="s">
        <v>20</v>
      </c>
    </row>
    <row r="217" spans="1:6" x14ac:dyDescent="0.25">
      <c r="A217" s="13" t="s">
        <v>39</v>
      </c>
      <c r="B217" s="1">
        <v>9.0280985611040115E-2</v>
      </c>
      <c r="C217" s="1">
        <v>7.6999999999999999E-2</v>
      </c>
      <c r="D217" s="6" t="s">
        <v>20</v>
      </c>
      <c r="E217" s="6" t="s">
        <v>20</v>
      </c>
      <c r="F217" s="6" t="s">
        <v>20</v>
      </c>
    </row>
    <row r="219" spans="1:6" ht="50.1" customHeight="1" x14ac:dyDescent="0.2">
      <c r="A219" s="12" t="s">
        <v>61</v>
      </c>
      <c r="B219" s="8" t="s">
        <v>66</v>
      </c>
      <c r="C219" s="9"/>
      <c r="D219" s="9"/>
      <c r="E219" s="9"/>
      <c r="F219" s="9"/>
    </row>
    <row r="220" spans="1:6" x14ac:dyDescent="0.25">
      <c r="A220" s="13" t="s">
        <v>72</v>
      </c>
      <c r="B220" s="5" t="s">
        <v>0</v>
      </c>
    </row>
    <row r="221" spans="1:6" x14ac:dyDescent="0.25">
      <c r="A221" s="13" t="s">
        <v>3</v>
      </c>
      <c r="B221" s="5" t="s">
        <v>4</v>
      </c>
    </row>
    <row r="222" spans="1:6" ht="50.1" customHeight="1" x14ac:dyDescent="0.2">
      <c r="A222" s="12" t="s">
        <v>60</v>
      </c>
      <c r="B222" s="8" t="s">
        <v>5</v>
      </c>
      <c r="C222" s="8" t="s">
        <v>21</v>
      </c>
      <c r="D222" s="8" t="s">
        <v>6</v>
      </c>
      <c r="E222" s="8" t="s">
        <v>7</v>
      </c>
      <c r="F222" s="8" t="s">
        <v>8</v>
      </c>
    </row>
    <row r="223" spans="1:6" x14ac:dyDescent="0.25">
      <c r="A223" s="13" t="s">
        <v>36</v>
      </c>
      <c r="B223" s="1">
        <v>0.18390000000000001</v>
      </c>
      <c r="C223" s="1">
        <v>0.2097</v>
      </c>
      <c r="D223" s="6" t="s">
        <v>20</v>
      </c>
      <c r="E223" s="6" t="s">
        <v>20</v>
      </c>
      <c r="F223" s="6" t="s">
        <v>20</v>
      </c>
    </row>
    <row r="224" spans="1:6" x14ac:dyDescent="0.25">
      <c r="A224" s="13" t="s">
        <v>10</v>
      </c>
      <c r="B224" s="1">
        <v>0.14230000000000001</v>
      </c>
      <c r="C224" s="1">
        <v>0.1857</v>
      </c>
      <c r="D224" s="6" t="s">
        <v>20</v>
      </c>
      <c r="E224" s="6" t="s">
        <v>20</v>
      </c>
      <c r="F224" s="6" t="s">
        <v>20</v>
      </c>
    </row>
    <row r="225" spans="1:6" x14ac:dyDescent="0.25">
      <c r="A225" s="13" t="s">
        <v>43</v>
      </c>
      <c r="B225" s="1">
        <v>8.5000000000000006E-2</v>
      </c>
      <c r="C225" s="1">
        <v>8.77E-2</v>
      </c>
      <c r="D225" s="6" t="s">
        <v>20</v>
      </c>
      <c r="E225" s="6" t="s">
        <v>20</v>
      </c>
      <c r="F225" s="6" t="s">
        <v>20</v>
      </c>
    </row>
    <row r="226" spans="1:6" x14ac:dyDescent="0.25">
      <c r="A226" s="13" t="s">
        <v>40</v>
      </c>
      <c r="B226" s="1">
        <v>7.6200000000000004E-2</v>
      </c>
      <c r="C226" s="1">
        <v>9.7799999999999998E-2</v>
      </c>
      <c r="D226" s="6" t="s">
        <v>20</v>
      </c>
      <c r="E226" s="6" t="s">
        <v>20</v>
      </c>
      <c r="F226" s="6" t="s">
        <v>20</v>
      </c>
    </row>
    <row r="227" spans="1:6" x14ac:dyDescent="0.25">
      <c r="A227" s="13" t="s">
        <v>39</v>
      </c>
      <c r="B227" s="1">
        <v>5.6600000000000004E-2</v>
      </c>
      <c r="C227" s="1">
        <v>8.5600000000000009E-2</v>
      </c>
      <c r="D227" s="6" t="s">
        <v>20</v>
      </c>
      <c r="E227" s="6" t="s">
        <v>20</v>
      </c>
      <c r="F227" s="6" t="s">
        <v>20</v>
      </c>
    </row>
    <row r="229" spans="1:6" ht="50.1" customHeight="1" x14ac:dyDescent="0.2">
      <c r="A229" s="12" t="s">
        <v>61</v>
      </c>
      <c r="B229" s="8" t="s">
        <v>66</v>
      </c>
      <c r="C229" s="9"/>
      <c r="D229" s="9"/>
      <c r="E229" s="9"/>
      <c r="F229" s="9"/>
    </row>
    <row r="230" spans="1:6" x14ac:dyDescent="0.25">
      <c r="A230" s="13" t="s">
        <v>72</v>
      </c>
      <c r="B230" s="5" t="s">
        <v>9</v>
      </c>
    </row>
    <row r="231" spans="1:6" x14ac:dyDescent="0.25">
      <c r="A231" s="13" t="s">
        <v>3</v>
      </c>
      <c r="B231" s="5" t="s">
        <v>4</v>
      </c>
    </row>
    <row r="232" spans="1:6" ht="50.1" customHeight="1" x14ac:dyDescent="0.2">
      <c r="A232" s="12" t="s">
        <v>60</v>
      </c>
      <c r="B232" s="8" t="s">
        <v>5</v>
      </c>
      <c r="C232" s="8" t="s">
        <v>21</v>
      </c>
      <c r="D232" s="8" t="s">
        <v>6</v>
      </c>
      <c r="E232" s="8" t="s">
        <v>7</v>
      </c>
      <c r="F232" s="8" t="s">
        <v>8</v>
      </c>
    </row>
    <row r="233" spans="1:6" x14ac:dyDescent="0.25">
      <c r="A233" s="13" t="s">
        <v>36</v>
      </c>
      <c r="B233" s="1">
        <v>0.2896300925463382</v>
      </c>
      <c r="C233" s="1">
        <v>0.28939999999999999</v>
      </c>
      <c r="D233" s="6" t="s">
        <v>20</v>
      </c>
      <c r="E233" s="6" t="s">
        <v>20</v>
      </c>
      <c r="F233" s="6" t="s">
        <v>20</v>
      </c>
    </row>
    <row r="234" spans="1:6" x14ac:dyDescent="0.25">
      <c r="A234" s="13" t="s">
        <v>10</v>
      </c>
      <c r="B234" s="1">
        <v>0.21382980316295297</v>
      </c>
      <c r="C234" s="1">
        <v>0.23070000000000002</v>
      </c>
      <c r="D234" s="6" t="s">
        <v>20</v>
      </c>
      <c r="E234" s="6" t="s">
        <v>20</v>
      </c>
      <c r="F234" s="6" t="s">
        <v>20</v>
      </c>
    </row>
    <row r="235" spans="1:6" x14ac:dyDescent="0.25">
      <c r="A235" s="13" t="s">
        <v>43</v>
      </c>
      <c r="B235" s="1">
        <v>0.10967348922877812</v>
      </c>
      <c r="C235" s="1">
        <v>8.8000000000000009E-2</v>
      </c>
      <c r="D235" s="6" t="s">
        <v>20</v>
      </c>
      <c r="E235" s="6" t="s">
        <v>20</v>
      </c>
      <c r="F235" s="6" t="s">
        <v>20</v>
      </c>
    </row>
    <row r="236" spans="1:6" x14ac:dyDescent="0.25">
      <c r="A236" s="13" t="s">
        <v>40</v>
      </c>
      <c r="B236" s="1">
        <v>9.0504671164033879E-2</v>
      </c>
      <c r="C236" s="1">
        <v>0.10220000000000001</v>
      </c>
      <c r="D236" s="6" t="s">
        <v>20</v>
      </c>
      <c r="E236" s="6" t="s">
        <v>20</v>
      </c>
      <c r="F236" s="6" t="s">
        <v>20</v>
      </c>
    </row>
    <row r="237" spans="1:6" x14ac:dyDescent="0.25">
      <c r="A237" s="13" t="s">
        <v>39</v>
      </c>
      <c r="B237" s="1">
        <v>4.3266607581887884E-2</v>
      </c>
      <c r="C237" s="1">
        <v>4.6500000000000007E-2</v>
      </c>
      <c r="D237" s="6" t="s">
        <v>20</v>
      </c>
      <c r="E237" s="6" t="s">
        <v>20</v>
      </c>
      <c r="F237" s="6" t="s">
        <v>20</v>
      </c>
    </row>
    <row r="239" spans="1:6" ht="50.1" customHeight="1" x14ac:dyDescent="0.2">
      <c r="A239" s="12" t="s">
        <v>61</v>
      </c>
      <c r="B239" s="8" t="s">
        <v>73</v>
      </c>
      <c r="C239" s="9"/>
      <c r="D239" s="9"/>
      <c r="E239" s="9"/>
      <c r="F239" s="9"/>
    </row>
    <row r="240" spans="1:6" x14ac:dyDescent="0.25">
      <c r="A240" s="13" t="s">
        <v>72</v>
      </c>
      <c r="B240" s="5" t="s">
        <v>0</v>
      </c>
    </row>
    <row r="241" spans="1:6" x14ac:dyDescent="0.25">
      <c r="A241" s="13" t="s">
        <v>3</v>
      </c>
      <c r="B241" s="5" t="s">
        <v>4</v>
      </c>
    </row>
    <row r="242" spans="1:6" ht="50.1" customHeight="1" x14ac:dyDescent="0.2">
      <c r="A242" s="12" t="s">
        <v>60</v>
      </c>
      <c r="B242" s="8" t="s">
        <v>5</v>
      </c>
      <c r="C242" s="8" t="s">
        <v>21</v>
      </c>
      <c r="D242" s="8" t="s">
        <v>6</v>
      </c>
      <c r="E242" s="8" t="s">
        <v>7</v>
      </c>
      <c r="F242" s="8" t="s">
        <v>8</v>
      </c>
    </row>
    <row r="243" spans="1:6" x14ac:dyDescent="0.25">
      <c r="A243" s="13" t="s">
        <v>31</v>
      </c>
      <c r="B243" s="1">
        <v>0.59099999999999997</v>
      </c>
      <c r="C243" s="1">
        <v>0.24719999999999998</v>
      </c>
      <c r="D243" s="6" t="s">
        <v>20</v>
      </c>
      <c r="E243" s="6" t="s">
        <v>20</v>
      </c>
      <c r="F243" s="6" t="s">
        <v>20</v>
      </c>
    </row>
    <row r="244" spans="1:6" x14ac:dyDescent="0.25">
      <c r="A244" s="13" t="s">
        <v>19</v>
      </c>
      <c r="B244" s="1">
        <v>0.31190000000000001</v>
      </c>
      <c r="C244" s="1">
        <v>0.59670000000000001</v>
      </c>
      <c r="D244" s="6" t="s">
        <v>20</v>
      </c>
      <c r="E244" s="6" t="s">
        <v>20</v>
      </c>
      <c r="F244" s="6" t="s">
        <v>20</v>
      </c>
    </row>
    <row r="245" spans="1:6" x14ac:dyDescent="0.25">
      <c r="A245" s="13" t="s">
        <v>32</v>
      </c>
      <c r="B245" s="1">
        <v>4.5999999999999999E-2</v>
      </c>
      <c r="C245" s="1">
        <v>4.5499999999999999E-2</v>
      </c>
      <c r="D245" s="6" t="s">
        <v>20</v>
      </c>
      <c r="E245" s="6" t="s">
        <v>20</v>
      </c>
      <c r="F245" s="6" t="s">
        <v>20</v>
      </c>
    </row>
    <row r="246" spans="1:6" x14ac:dyDescent="0.25">
      <c r="A246" s="13" t="s">
        <v>33</v>
      </c>
      <c r="B246" s="1">
        <v>1.7100000000000001E-2</v>
      </c>
      <c r="C246" s="1">
        <v>3.0899999999999997E-2</v>
      </c>
      <c r="D246" s="6" t="s">
        <v>20</v>
      </c>
      <c r="E246" s="6" t="s">
        <v>20</v>
      </c>
      <c r="F246" s="6" t="s">
        <v>20</v>
      </c>
    </row>
    <row r="247" spans="1:6" x14ac:dyDescent="0.25">
      <c r="A247" s="13" t="s">
        <v>34</v>
      </c>
      <c r="B247" s="1">
        <v>8.3000000000000001E-3</v>
      </c>
      <c r="C247" s="1">
        <v>2.4399999999999998E-2</v>
      </c>
      <c r="D247" s="6" t="s">
        <v>20</v>
      </c>
      <c r="E247" s="6" t="s">
        <v>20</v>
      </c>
      <c r="F247" s="6" t="s">
        <v>20</v>
      </c>
    </row>
    <row r="249" spans="1:6" ht="50.1" customHeight="1" x14ac:dyDescent="0.2">
      <c r="A249" s="12" t="s">
        <v>61</v>
      </c>
      <c r="B249" s="19" t="s">
        <v>73</v>
      </c>
      <c r="C249" s="9"/>
      <c r="D249" s="9"/>
      <c r="E249" s="9"/>
      <c r="F249" s="9"/>
    </row>
    <row r="250" spans="1:6" x14ac:dyDescent="0.25">
      <c r="A250" s="13" t="s">
        <v>72</v>
      </c>
      <c r="B250" s="5" t="s">
        <v>9</v>
      </c>
    </row>
    <row r="251" spans="1:6" x14ac:dyDescent="0.25">
      <c r="A251" s="13" t="s">
        <v>3</v>
      </c>
      <c r="B251" s="5" t="s">
        <v>4</v>
      </c>
    </row>
    <row r="252" spans="1:6" ht="36" x14ac:dyDescent="0.2">
      <c r="A252" s="12" t="s">
        <v>60</v>
      </c>
      <c r="B252" s="8" t="s">
        <v>5</v>
      </c>
      <c r="C252" s="8" t="s">
        <v>21</v>
      </c>
      <c r="D252" s="8" t="s">
        <v>6</v>
      </c>
      <c r="E252" s="8" t="s">
        <v>7</v>
      </c>
      <c r="F252" s="8" t="s">
        <v>8</v>
      </c>
    </row>
    <row r="253" spans="1:6" x14ac:dyDescent="0.25">
      <c r="A253" s="16" t="s">
        <v>20</v>
      </c>
      <c r="B253" s="6" t="s">
        <v>20</v>
      </c>
      <c r="C253" s="6" t="s">
        <v>20</v>
      </c>
      <c r="D253" s="6" t="s">
        <v>20</v>
      </c>
      <c r="E253" s="6" t="s">
        <v>20</v>
      </c>
      <c r="F253" s="6" t="s">
        <v>20</v>
      </c>
    </row>
    <row r="254" spans="1:6" x14ac:dyDescent="0.25">
      <c r="A254" s="16" t="s">
        <v>20</v>
      </c>
      <c r="B254" s="6" t="s">
        <v>20</v>
      </c>
      <c r="C254" s="6" t="s">
        <v>20</v>
      </c>
      <c r="D254" s="6" t="s">
        <v>20</v>
      </c>
      <c r="E254" s="6" t="s">
        <v>20</v>
      </c>
      <c r="F254" s="6" t="s">
        <v>20</v>
      </c>
    </row>
    <row r="255" spans="1:6" x14ac:dyDescent="0.25">
      <c r="A255" s="16" t="s">
        <v>20</v>
      </c>
      <c r="B255" s="6" t="s">
        <v>20</v>
      </c>
      <c r="C255" s="6" t="s">
        <v>20</v>
      </c>
      <c r="D255" s="6" t="s">
        <v>20</v>
      </c>
      <c r="E255" s="6" t="s">
        <v>20</v>
      </c>
      <c r="F255" s="6" t="s">
        <v>20</v>
      </c>
    </row>
    <row r="256" spans="1:6" x14ac:dyDescent="0.25">
      <c r="A256" s="16" t="s">
        <v>20</v>
      </c>
      <c r="B256" s="6" t="s">
        <v>20</v>
      </c>
      <c r="C256" s="6" t="s">
        <v>20</v>
      </c>
      <c r="D256" s="6" t="s">
        <v>20</v>
      </c>
      <c r="E256" s="6" t="s">
        <v>20</v>
      </c>
      <c r="F256" s="6" t="s">
        <v>20</v>
      </c>
    </row>
    <row r="257" spans="1:6" x14ac:dyDescent="0.25">
      <c r="A257" s="16" t="s">
        <v>20</v>
      </c>
      <c r="B257" s="6" t="s">
        <v>20</v>
      </c>
      <c r="C257" s="6" t="s">
        <v>20</v>
      </c>
      <c r="D257" s="6" t="s">
        <v>20</v>
      </c>
      <c r="E257" s="6" t="s">
        <v>20</v>
      </c>
      <c r="F257" s="6" t="s">
        <v>20</v>
      </c>
    </row>
    <row r="259" spans="1:6" ht="50.1" customHeight="1" x14ac:dyDescent="0.2">
      <c r="A259" s="12" t="s">
        <v>61</v>
      </c>
      <c r="B259" s="8" t="s">
        <v>69</v>
      </c>
      <c r="C259" s="9"/>
      <c r="D259" s="9"/>
      <c r="E259" s="9"/>
      <c r="F259" s="9"/>
    </row>
    <row r="260" spans="1:6" x14ac:dyDescent="0.25">
      <c r="A260" s="13" t="s">
        <v>72</v>
      </c>
      <c r="B260" s="5" t="s">
        <v>0</v>
      </c>
    </row>
    <row r="261" spans="1:6" x14ac:dyDescent="0.25">
      <c r="A261" s="13" t="s">
        <v>3</v>
      </c>
      <c r="B261" s="5" t="s">
        <v>46</v>
      </c>
    </row>
    <row r="262" spans="1:6" ht="50.1" customHeight="1" x14ac:dyDescent="0.2">
      <c r="A262" s="12" t="s">
        <v>60</v>
      </c>
      <c r="B262" s="8" t="s">
        <v>5</v>
      </c>
      <c r="C262" s="8" t="s">
        <v>21</v>
      </c>
      <c r="D262" s="8" t="s">
        <v>6</v>
      </c>
      <c r="E262" s="8" t="s">
        <v>7</v>
      </c>
      <c r="F262" s="8" t="s">
        <v>8</v>
      </c>
    </row>
    <row r="263" spans="1:6" x14ac:dyDescent="0.25">
      <c r="A263" s="13" t="s">
        <v>44</v>
      </c>
      <c r="B263" s="1">
        <v>1</v>
      </c>
      <c r="C263" s="6">
        <v>1</v>
      </c>
      <c r="D263" s="6" t="s">
        <v>20</v>
      </c>
      <c r="E263" s="6" t="s">
        <v>20</v>
      </c>
      <c r="F263" s="6" t="s">
        <v>20</v>
      </c>
    </row>
    <row r="264" spans="1:6" x14ac:dyDescent="0.25">
      <c r="A264" s="16" t="s">
        <v>20</v>
      </c>
      <c r="B264" s="6" t="s">
        <v>20</v>
      </c>
      <c r="C264" s="6" t="s">
        <v>20</v>
      </c>
      <c r="D264" s="6" t="s">
        <v>20</v>
      </c>
      <c r="E264" s="6" t="s">
        <v>20</v>
      </c>
      <c r="F264" s="6" t="s">
        <v>20</v>
      </c>
    </row>
    <row r="265" spans="1:6" x14ac:dyDescent="0.25">
      <c r="A265" s="16" t="s">
        <v>20</v>
      </c>
      <c r="B265" s="6" t="s">
        <v>20</v>
      </c>
      <c r="C265" s="6" t="s">
        <v>20</v>
      </c>
      <c r="D265" s="6" t="s">
        <v>20</v>
      </c>
      <c r="E265" s="6" t="s">
        <v>20</v>
      </c>
      <c r="F265" s="6" t="s">
        <v>20</v>
      </c>
    </row>
    <row r="266" spans="1:6" x14ac:dyDescent="0.25">
      <c r="A266" s="16" t="s">
        <v>20</v>
      </c>
      <c r="B266" s="6" t="s">
        <v>20</v>
      </c>
      <c r="C266" s="6" t="s">
        <v>20</v>
      </c>
      <c r="D266" s="6" t="s">
        <v>20</v>
      </c>
      <c r="E266" s="6" t="s">
        <v>20</v>
      </c>
      <c r="F266" s="6" t="s">
        <v>20</v>
      </c>
    </row>
    <row r="267" spans="1:6" x14ac:dyDescent="0.25">
      <c r="A267" s="16" t="s">
        <v>20</v>
      </c>
      <c r="B267" s="6" t="s">
        <v>20</v>
      </c>
      <c r="C267" s="6" t="s">
        <v>20</v>
      </c>
      <c r="D267" s="6" t="s">
        <v>20</v>
      </c>
      <c r="E267" s="6" t="s">
        <v>20</v>
      </c>
      <c r="F267" s="6" t="s">
        <v>20</v>
      </c>
    </row>
    <row r="269" spans="1:6" ht="24" x14ac:dyDescent="0.2">
      <c r="A269" s="12" t="s">
        <v>61</v>
      </c>
      <c r="B269" s="8" t="s">
        <v>69</v>
      </c>
      <c r="C269" s="9"/>
      <c r="D269" s="9"/>
      <c r="E269" s="9"/>
      <c r="F269" s="9"/>
    </row>
    <row r="270" spans="1:6" x14ac:dyDescent="0.25">
      <c r="A270" s="13" t="s">
        <v>72</v>
      </c>
      <c r="B270" s="5" t="s">
        <v>9</v>
      </c>
    </row>
    <row r="271" spans="1:6" x14ac:dyDescent="0.25">
      <c r="A271" s="13" t="s">
        <v>3</v>
      </c>
      <c r="B271" s="5" t="s">
        <v>46</v>
      </c>
    </row>
    <row r="272" spans="1:6" ht="50.1" customHeight="1" x14ac:dyDescent="0.2">
      <c r="A272" s="12" t="s">
        <v>60</v>
      </c>
      <c r="B272" s="8" t="s">
        <v>5</v>
      </c>
      <c r="C272" s="8" t="s">
        <v>21</v>
      </c>
      <c r="D272" s="8" t="s">
        <v>6</v>
      </c>
      <c r="E272" s="8" t="s">
        <v>7</v>
      </c>
      <c r="F272" s="8" t="s">
        <v>8</v>
      </c>
    </row>
    <row r="273" spans="1:6" x14ac:dyDescent="0.25">
      <c r="A273" s="13" t="s">
        <v>44</v>
      </c>
      <c r="B273" s="1">
        <v>0.95739999999999992</v>
      </c>
      <c r="C273" s="6">
        <v>0.94370000000000009</v>
      </c>
      <c r="D273" s="6" t="s">
        <v>20</v>
      </c>
      <c r="E273" s="6" t="s">
        <v>20</v>
      </c>
      <c r="F273" s="6" t="s">
        <v>20</v>
      </c>
    </row>
    <row r="274" spans="1:6" x14ac:dyDescent="0.25">
      <c r="A274" s="13" t="s">
        <v>16</v>
      </c>
      <c r="B274" s="1">
        <v>4.2599999999999999E-2</v>
      </c>
      <c r="C274" s="6">
        <v>5.6299999999999996E-2</v>
      </c>
      <c r="D274" s="6" t="s">
        <v>20</v>
      </c>
      <c r="E274" s="6" t="s">
        <v>20</v>
      </c>
      <c r="F274" s="6" t="s">
        <v>20</v>
      </c>
    </row>
    <row r="275" spans="1:6" x14ac:dyDescent="0.25">
      <c r="A275" s="13" t="s">
        <v>20</v>
      </c>
      <c r="B275" s="6" t="s">
        <v>20</v>
      </c>
      <c r="C275" s="6" t="s">
        <v>20</v>
      </c>
      <c r="D275" s="6" t="s">
        <v>20</v>
      </c>
      <c r="E275" s="6" t="s">
        <v>20</v>
      </c>
      <c r="F275" s="6" t="s">
        <v>20</v>
      </c>
    </row>
    <row r="276" spans="1:6" x14ac:dyDescent="0.25">
      <c r="A276" s="13" t="s">
        <v>20</v>
      </c>
      <c r="B276" s="6" t="s">
        <v>20</v>
      </c>
      <c r="C276" s="6" t="s">
        <v>20</v>
      </c>
      <c r="D276" s="6" t="s">
        <v>20</v>
      </c>
      <c r="E276" s="6" t="s">
        <v>20</v>
      </c>
      <c r="F276" s="6" t="s">
        <v>20</v>
      </c>
    </row>
    <row r="277" spans="1:6" x14ac:dyDescent="0.25">
      <c r="A277" s="13" t="s">
        <v>20</v>
      </c>
      <c r="B277" s="6" t="s">
        <v>20</v>
      </c>
      <c r="C277" s="6" t="s">
        <v>20</v>
      </c>
      <c r="D277" s="6" t="s">
        <v>20</v>
      </c>
      <c r="E277" s="6" t="s">
        <v>20</v>
      </c>
      <c r="F277" s="6" t="s">
        <v>20</v>
      </c>
    </row>
    <row r="279" spans="1:6" ht="50.1" customHeight="1" x14ac:dyDescent="0.2">
      <c r="A279" s="12" t="s">
        <v>61</v>
      </c>
      <c r="B279" s="8" t="s">
        <v>70</v>
      </c>
      <c r="C279" s="9"/>
      <c r="D279" s="9"/>
      <c r="E279" s="9"/>
      <c r="F279" s="9"/>
    </row>
    <row r="280" spans="1:6" x14ac:dyDescent="0.25">
      <c r="A280" s="13" t="s">
        <v>72</v>
      </c>
      <c r="B280" s="5" t="s">
        <v>0</v>
      </c>
    </row>
    <row r="281" spans="1:6" x14ac:dyDescent="0.25">
      <c r="A281" s="13" t="s">
        <v>3</v>
      </c>
      <c r="B281" s="5" t="s">
        <v>4</v>
      </c>
    </row>
    <row r="282" spans="1:6" ht="50.1" customHeight="1" x14ac:dyDescent="0.2">
      <c r="A282" s="12" t="s">
        <v>60</v>
      </c>
      <c r="B282" s="8" t="s">
        <v>5</v>
      </c>
      <c r="C282" s="8" t="s">
        <v>21</v>
      </c>
      <c r="D282" s="8" t="s">
        <v>6</v>
      </c>
      <c r="E282" s="8" t="s">
        <v>7</v>
      </c>
      <c r="F282" s="8" t="s">
        <v>8</v>
      </c>
    </row>
    <row r="283" spans="1:6" x14ac:dyDescent="0.25">
      <c r="A283" s="13" t="s">
        <v>36</v>
      </c>
      <c r="B283" s="1">
        <v>0.94930000000000003</v>
      </c>
      <c r="C283" s="6">
        <v>0.94010000000000005</v>
      </c>
      <c r="D283" s="6" t="s">
        <v>20</v>
      </c>
      <c r="E283" s="6" t="s">
        <v>20</v>
      </c>
      <c r="F283" s="6" t="s">
        <v>20</v>
      </c>
    </row>
    <row r="284" spans="1:6" x14ac:dyDescent="0.25">
      <c r="A284" s="13" t="s">
        <v>22</v>
      </c>
      <c r="B284" s="1">
        <v>2.18E-2</v>
      </c>
      <c r="C284" s="6">
        <v>1.4999999999999999E-2</v>
      </c>
      <c r="D284" s="6" t="s">
        <v>20</v>
      </c>
      <c r="E284" s="6" t="s">
        <v>20</v>
      </c>
      <c r="F284" s="6" t="s">
        <v>20</v>
      </c>
    </row>
    <row r="285" spans="1:6" x14ac:dyDescent="0.25">
      <c r="A285" s="13" t="s">
        <v>45</v>
      </c>
      <c r="B285" s="1">
        <v>1.5600000000000001E-2</v>
      </c>
      <c r="C285" s="6">
        <v>6.0000000000000001E-3</v>
      </c>
      <c r="D285" s="6" t="s">
        <v>20</v>
      </c>
      <c r="E285" s="6" t="s">
        <v>20</v>
      </c>
      <c r="F285" s="6" t="s">
        <v>20</v>
      </c>
    </row>
    <row r="286" spans="1:6" x14ac:dyDescent="0.25">
      <c r="A286" s="13" t="s">
        <v>30</v>
      </c>
      <c r="B286" s="1">
        <v>9.300000000000001E-3</v>
      </c>
      <c r="C286" s="6">
        <v>6.0000000000000001E-3</v>
      </c>
      <c r="D286" s="6" t="s">
        <v>20</v>
      </c>
      <c r="E286" s="6" t="s">
        <v>20</v>
      </c>
      <c r="F286" s="6" t="s">
        <v>20</v>
      </c>
    </row>
    <row r="287" spans="1:6" x14ac:dyDescent="0.25">
      <c r="A287" s="13" t="s">
        <v>10</v>
      </c>
      <c r="B287" s="1">
        <v>3.9000000000000003E-3</v>
      </c>
      <c r="C287" s="6">
        <v>2.69E-2</v>
      </c>
      <c r="D287" s="6" t="s">
        <v>20</v>
      </c>
      <c r="E287" s="6" t="s">
        <v>20</v>
      </c>
      <c r="F287" s="6" t="s">
        <v>20</v>
      </c>
    </row>
    <row r="289" spans="1:6" ht="36" x14ac:dyDescent="0.2">
      <c r="A289" s="12" t="s">
        <v>61</v>
      </c>
      <c r="B289" s="8" t="s">
        <v>70</v>
      </c>
      <c r="C289" s="9"/>
      <c r="D289" s="9"/>
      <c r="E289" s="9"/>
      <c r="F289" s="9"/>
    </row>
    <row r="290" spans="1:6" x14ac:dyDescent="0.25">
      <c r="A290" s="13" t="s">
        <v>72</v>
      </c>
      <c r="B290" s="5" t="s">
        <v>9</v>
      </c>
    </row>
    <row r="291" spans="1:6" x14ac:dyDescent="0.25">
      <c r="A291" s="13" t="s">
        <v>3</v>
      </c>
      <c r="B291" s="5" t="s">
        <v>4</v>
      </c>
    </row>
    <row r="292" spans="1:6" ht="50.1" customHeight="1" x14ac:dyDescent="0.2">
      <c r="A292" s="12" t="s">
        <v>60</v>
      </c>
      <c r="B292" s="8" t="s">
        <v>5</v>
      </c>
      <c r="C292" s="8" t="s">
        <v>21</v>
      </c>
      <c r="D292" s="8" t="s">
        <v>6</v>
      </c>
      <c r="E292" s="8" t="s">
        <v>7</v>
      </c>
      <c r="F292" s="8" t="s">
        <v>8</v>
      </c>
    </row>
    <row r="293" spans="1:6" x14ac:dyDescent="0.25">
      <c r="A293" s="13" t="s">
        <v>36</v>
      </c>
      <c r="B293" s="1">
        <v>0.98095483330765187</v>
      </c>
      <c r="C293" s="6">
        <v>0.96120000000000005</v>
      </c>
      <c r="D293" s="6" t="s">
        <v>20</v>
      </c>
      <c r="E293" s="6" t="s">
        <v>20</v>
      </c>
      <c r="F293" s="6" t="s">
        <v>20</v>
      </c>
    </row>
    <row r="294" spans="1:6" x14ac:dyDescent="0.25">
      <c r="A294" s="13" t="s">
        <v>10</v>
      </c>
      <c r="B294" s="1">
        <v>1.0460784542184343E-2</v>
      </c>
      <c r="C294" s="6">
        <v>2.2700000000000001E-2</v>
      </c>
      <c r="D294" s="6" t="s">
        <v>20</v>
      </c>
      <c r="E294" s="6" t="s">
        <v>20</v>
      </c>
      <c r="F294" s="6" t="s">
        <v>20</v>
      </c>
    </row>
    <row r="295" spans="1:6" x14ac:dyDescent="0.25">
      <c r="A295" s="13" t="s">
        <v>40</v>
      </c>
      <c r="B295" s="1">
        <v>8.2314567482082764E-3</v>
      </c>
      <c r="C295" s="6">
        <v>6.6E-3</v>
      </c>
      <c r="D295" s="6" t="s">
        <v>20</v>
      </c>
      <c r="E295" s="6" t="s">
        <v>20</v>
      </c>
      <c r="F295" s="6" t="s">
        <v>20</v>
      </c>
    </row>
    <row r="296" spans="1:6" x14ac:dyDescent="0.25">
      <c r="A296" s="13" t="s">
        <v>43</v>
      </c>
      <c r="B296" s="1">
        <v>3.5292540195554342E-4</v>
      </c>
      <c r="C296" s="6">
        <v>2.9999999999999997E-4</v>
      </c>
      <c r="D296" s="6" t="s">
        <v>20</v>
      </c>
      <c r="E296" s="6" t="s">
        <v>20</v>
      </c>
      <c r="F296" s="6" t="s">
        <v>20</v>
      </c>
    </row>
    <row r="297" spans="1:6" x14ac:dyDescent="0.25">
      <c r="A297" s="3" t="s">
        <v>20</v>
      </c>
      <c r="B297" s="6" t="s">
        <v>20</v>
      </c>
      <c r="C297" s="6" t="s">
        <v>20</v>
      </c>
      <c r="D297" s="6" t="s">
        <v>20</v>
      </c>
      <c r="E297" s="6" t="s">
        <v>20</v>
      </c>
      <c r="F297" s="6" t="s">
        <v>20</v>
      </c>
    </row>
    <row r="299" spans="1:6" x14ac:dyDescent="0.2">
      <c r="A299" s="12" t="s">
        <v>61</v>
      </c>
      <c r="B299" s="8" t="s">
        <v>74</v>
      </c>
      <c r="C299" s="9"/>
      <c r="D299" s="9"/>
      <c r="E299" s="9"/>
      <c r="F299" s="9"/>
    </row>
    <row r="300" spans="1:6" x14ac:dyDescent="0.25">
      <c r="A300" s="13" t="s">
        <v>72</v>
      </c>
      <c r="B300" s="5" t="s">
        <v>0</v>
      </c>
    </row>
    <row r="301" spans="1:6" x14ac:dyDescent="0.25">
      <c r="A301" s="13" t="s">
        <v>3</v>
      </c>
      <c r="B301" s="5" t="s">
        <v>4</v>
      </c>
    </row>
    <row r="302" spans="1:6" ht="50.1" customHeight="1" x14ac:dyDescent="0.2">
      <c r="A302" s="12" t="s">
        <v>60</v>
      </c>
      <c r="B302" s="8" t="s">
        <v>5</v>
      </c>
      <c r="C302" s="8" t="s">
        <v>21</v>
      </c>
      <c r="D302" s="8" t="s">
        <v>6</v>
      </c>
      <c r="E302" s="8" t="s">
        <v>7</v>
      </c>
      <c r="F302" s="8" t="s">
        <v>8</v>
      </c>
    </row>
    <row r="303" spans="1:6" x14ac:dyDescent="0.25">
      <c r="A303" s="16" t="s">
        <v>54</v>
      </c>
      <c r="B303" s="6">
        <v>0.72068046385242057</v>
      </c>
      <c r="C303" s="6">
        <v>7.3604060913705582E-2</v>
      </c>
      <c r="D303" s="6" t="s">
        <v>20</v>
      </c>
      <c r="E303" s="6" t="s">
        <v>20</v>
      </c>
      <c r="F303" s="6" t="s">
        <v>20</v>
      </c>
    </row>
    <row r="304" spans="1:6" x14ac:dyDescent="0.25">
      <c r="A304" s="16" t="s">
        <v>55</v>
      </c>
      <c r="B304" s="6">
        <v>0.24450597810878091</v>
      </c>
      <c r="C304" s="6">
        <v>0.62722081218274117</v>
      </c>
      <c r="D304" s="6" t="s">
        <v>20</v>
      </c>
      <c r="E304" s="6" t="s">
        <v>20</v>
      </c>
      <c r="F304" s="6" t="s">
        <v>20</v>
      </c>
    </row>
    <row r="305" spans="1:6" x14ac:dyDescent="0.25">
      <c r="A305" s="16" t="s">
        <v>57</v>
      </c>
      <c r="B305" s="6">
        <v>2.0908086726601424E-2</v>
      </c>
      <c r="C305" s="6">
        <v>1.8401015228426396E-2</v>
      </c>
      <c r="D305" s="6" t="s">
        <v>20</v>
      </c>
      <c r="E305" s="6" t="s">
        <v>20</v>
      </c>
      <c r="F305" s="6" t="s">
        <v>20</v>
      </c>
    </row>
    <row r="306" spans="1:6" x14ac:dyDescent="0.25">
      <c r="A306" s="16" t="s">
        <v>56</v>
      </c>
      <c r="B306" s="6">
        <v>6.0630365865456531E-3</v>
      </c>
      <c r="C306" s="6">
        <v>4.219543147208122E-2</v>
      </c>
      <c r="D306" s="6" t="s">
        <v>20</v>
      </c>
      <c r="E306" s="6" t="s">
        <v>20</v>
      </c>
      <c r="F306" s="6" t="s">
        <v>20</v>
      </c>
    </row>
    <row r="307" spans="1:6" x14ac:dyDescent="0.25">
      <c r="A307" s="16" t="s">
        <v>58</v>
      </c>
      <c r="B307" s="6">
        <v>5.801664315532612E-3</v>
      </c>
      <c r="C307" s="6">
        <v>8.1852791878172584E-2</v>
      </c>
      <c r="D307" s="6" t="s">
        <v>20</v>
      </c>
      <c r="E307" s="6" t="s">
        <v>20</v>
      </c>
      <c r="F307" s="6" t="s">
        <v>20</v>
      </c>
    </row>
    <row r="309" spans="1:6" x14ac:dyDescent="0.2">
      <c r="A309" s="12" t="s">
        <v>61</v>
      </c>
      <c r="B309" s="19" t="s">
        <v>74</v>
      </c>
      <c r="C309" s="9"/>
      <c r="D309" s="9"/>
      <c r="E309" s="9"/>
      <c r="F309" s="9"/>
    </row>
    <row r="310" spans="1:6" x14ac:dyDescent="0.25">
      <c r="A310" s="13" t="s">
        <v>72</v>
      </c>
      <c r="B310" s="5" t="s">
        <v>9</v>
      </c>
    </row>
    <row r="311" spans="1:6" x14ac:dyDescent="0.25">
      <c r="A311" s="13" t="s">
        <v>3</v>
      </c>
      <c r="B311" s="5" t="s">
        <v>4</v>
      </c>
    </row>
    <row r="312" spans="1:6" ht="50.1" customHeight="1" x14ac:dyDescent="0.2">
      <c r="A312" s="12" t="s">
        <v>60</v>
      </c>
      <c r="B312" s="8" t="s">
        <v>5</v>
      </c>
      <c r="C312" s="8" t="s">
        <v>21</v>
      </c>
      <c r="D312" s="8" t="s">
        <v>6</v>
      </c>
      <c r="E312" s="8" t="s">
        <v>7</v>
      </c>
      <c r="F312" s="8" t="s">
        <v>8</v>
      </c>
    </row>
    <row r="313" spans="1:6" x14ac:dyDescent="0.25">
      <c r="A313" s="16" t="s">
        <v>55</v>
      </c>
      <c r="B313" s="6">
        <v>0.53995515813050143</v>
      </c>
      <c r="C313" s="6">
        <v>0.57640637528662064</v>
      </c>
      <c r="D313" s="6" t="s">
        <v>20</v>
      </c>
      <c r="E313" s="6" t="s">
        <v>20</v>
      </c>
      <c r="F313" s="6" t="s">
        <v>20</v>
      </c>
    </row>
    <row r="314" spans="1:6" x14ac:dyDescent="0.25">
      <c r="A314" s="16" t="s">
        <v>54</v>
      </c>
      <c r="B314" s="6">
        <v>0.18062880880239002</v>
      </c>
      <c r="C314" s="6">
        <v>2.7993866670417939E-2</v>
      </c>
      <c r="D314" s="6" t="s">
        <v>20</v>
      </c>
      <c r="E314" s="6" t="s">
        <v>20</v>
      </c>
      <c r="F314" s="6" t="s">
        <v>20</v>
      </c>
    </row>
    <row r="315" spans="1:6" x14ac:dyDescent="0.25">
      <c r="A315" s="16" t="s">
        <v>57</v>
      </c>
      <c r="B315" s="6">
        <v>0.13752958617010538</v>
      </c>
      <c r="C315" s="6">
        <v>2.4420780170776653E-2</v>
      </c>
      <c r="D315" s="6" t="s">
        <v>20</v>
      </c>
      <c r="E315" s="6" t="s">
        <v>20</v>
      </c>
      <c r="F315" s="6" t="s">
        <v>20</v>
      </c>
    </row>
    <row r="316" spans="1:6" x14ac:dyDescent="0.25">
      <c r="A316" s="16" t="s">
        <v>58</v>
      </c>
      <c r="B316" s="6">
        <v>5.9265071799633542E-2</v>
      </c>
      <c r="C316" s="6">
        <v>6.0981614078523497E-2</v>
      </c>
      <c r="D316" s="6" t="s">
        <v>20</v>
      </c>
      <c r="E316" s="6" t="s">
        <v>20</v>
      </c>
      <c r="F316" s="6" t="s">
        <v>20</v>
      </c>
    </row>
    <row r="317" spans="1:6" x14ac:dyDescent="0.25">
      <c r="A317" s="16" t="s">
        <v>56</v>
      </c>
      <c r="B317" s="6">
        <v>5.7595648544120318E-2</v>
      </c>
      <c r="C317" s="6">
        <v>0.10684091324714787</v>
      </c>
      <c r="D317" s="6" t="s">
        <v>20</v>
      </c>
      <c r="E317" s="6" t="s">
        <v>20</v>
      </c>
      <c r="F317" s="6" t="s">
        <v>20</v>
      </c>
    </row>
    <row r="319" spans="1:6" x14ac:dyDescent="0.2">
      <c r="A319" s="12" t="s">
        <v>61</v>
      </c>
      <c r="B319" s="8" t="s">
        <v>62</v>
      </c>
      <c r="C319" s="9"/>
      <c r="D319" s="9"/>
      <c r="E319" s="9"/>
      <c r="F319" s="9"/>
    </row>
    <row r="320" spans="1:6" x14ac:dyDescent="0.25">
      <c r="A320" s="13" t="s">
        <v>72</v>
      </c>
      <c r="B320" s="5" t="s">
        <v>0</v>
      </c>
    </row>
    <row r="321" spans="1:6" x14ac:dyDescent="0.25">
      <c r="A321" s="13" t="s">
        <v>3</v>
      </c>
      <c r="B321" s="5" t="s">
        <v>4</v>
      </c>
    </row>
    <row r="322" spans="1:6" ht="50.1" customHeight="1" x14ac:dyDescent="0.2">
      <c r="A322" s="12" t="s">
        <v>60</v>
      </c>
      <c r="B322" s="8" t="s">
        <v>5</v>
      </c>
      <c r="C322" s="8" t="s">
        <v>21</v>
      </c>
      <c r="D322" s="8" t="s">
        <v>6</v>
      </c>
      <c r="E322" s="8" t="s">
        <v>7</v>
      </c>
      <c r="F322" s="8" t="s">
        <v>8</v>
      </c>
    </row>
    <row r="323" spans="1:6" x14ac:dyDescent="0.25">
      <c r="A323" s="16" t="s">
        <v>35</v>
      </c>
      <c r="B323" s="6">
        <v>0.17230000000000001</v>
      </c>
      <c r="C323" s="6">
        <v>6.4899999999999999E-2</v>
      </c>
      <c r="D323" s="6" t="s">
        <v>20</v>
      </c>
      <c r="E323" s="6" t="s">
        <v>20</v>
      </c>
      <c r="F323" s="6" t="s">
        <v>20</v>
      </c>
    </row>
    <row r="324" spans="1:6" x14ac:dyDescent="0.25">
      <c r="A324" s="16" t="s">
        <v>36</v>
      </c>
      <c r="B324" s="6">
        <v>0.1459</v>
      </c>
      <c r="C324" s="6">
        <v>0.1103</v>
      </c>
      <c r="D324" s="6" t="s">
        <v>20</v>
      </c>
      <c r="E324" s="6" t="s">
        <v>20</v>
      </c>
      <c r="F324" s="6" t="s">
        <v>20</v>
      </c>
    </row>
    <row r="325" spans="1:6" x14ac:dyDescent="0.25">
      <c r="A325" s="16" t="s">
        <v>37</v>
      </c>
      <c r="B325" s="6">
        <v>8.3699999999999997E-2</v>
      </c>
      <c r="C325" s="6">
        <v>0.26400000000000001</v>
      </c>
      <c r="D325" s="6" t="s">
        <v>20</v>
      </c>
      <c r="E325" s="6" t="s">
        <v>20</v>
      </c>
      <c r="F325" s="6" t="s">
        <v>20</v>
      </c>
    </row>
    <row r="326" spans="1:6" x14ac:dyDescent="0.25">
      <c r="A326" s="16" t="s">
        <v>38</v>
      </c>
      <c r="B326" s="6">
        <v>7.6200000000000004E-2</v>
      </c>
      <c r="C326" s="6">
        <v>5.7099999999999998E-2</v>
      </c>
      <c r="D326" s="6" t="s">
        <v>20</v>
      </c>
      <c r="E326" s="6" t="s">
        <v>20</v>
      </c>
      <c r="F326" s="6" t="s">
        <v>20</v>
      </c>
    </row>
    <row r="327" spans="1:6" x14ac:dyDescent="0.25">
      <c r="A327" s="16" t="s">
        <v>39</v>
      </c>
      <c r="B327" s="6">
        <v>6.0199999999999997E-2</v>
      </c>
      <c r="C327" s="6">
        <v>4.41E-2</v>
      </c>
      <c r="D327" s="6" t="s">
        <v>20</v>
      </c>
      <c r="E327" s="6" t="s">
        <v>20</v>
      </c>
      <c r="F327" s="6" t="s">
        <v>20</v>
      </c>
    </row>
    <row r="329" spans="1:6" x14ac:dyDescent="0.2">
      <c r="A329" s="12" t="s">
        <v>61</v>
      </c>
      <c r="B329" s="8" t="s">
        <v>62</v>
      </c>
      <c r="C329" s="9"/>
      <c r="D329" s="9"/>
      <c r="E329" s="9"/>
      <c r="F329" s="9"/>
    </row>
    <row r="330" spans="1:6" x14ac:dyDescent="0.25">
      <c r="A330" s="13" t="s">
        <v>72</v>
      </c>
      <c r="B330" s="5" t="s">
        <v>9</v>
      </c>
    </row>
    <row r="331" spans="1:6" x14ac:dyDescent="0.25">
      <c r="A331" s="13" t="s">
        <v>3</v>
      </c>
      <c r="B331" s="5" t="s">
        <v>4</v>
      </c>
    </row>
    <row r="332" spans="1:6" ht="50.1" customHeight="1" x14ac:dyDescent="0.2">
      <c r="A332" s="12" t="s">
        <v>60</v>
      </c>
      <c r="B332" s="8" t="s">
        <v>5</v>
      </c>
      <c r="C332" s="8" t="s">
        <v>21</v>
      </c>
      <c r="D332" s="8" t="s">
        <v>6</v>
      </c>
      <c r="E332" s="8" t="s">
        <v>7</v>
      </c>
      <c r="F332" s="8" t="s">
        <v>8</v>
      </c>
    </row>
    <row r="333" spans="1:6" x14ac:dyDescent="0.25">
      <c r="A333" s="16" t="s">
        <v>36</v>
      </c>
      <c r="B333" s="6">
        <v>0.45950206848426123</v>
      </c>
      <c r="C333" s="6">
        <v>0.36749999999999999</v>
      </c>
      <c r="D333" s="6" t="s">
        <v>20</v>
      </c>
      <c r="E333" s="6" t="s">
        <v>20</v>
      </c>
      <c r="F333" s="6" t="s">
        <v>20</v>
      </c>
    </row>
    <row r="334" spans="1:6" x14ac:dyDescent="0.25">
      <c r="A334" s="16" t="s">
        <v>10</v>
      </c>
      <c r="B334" s="6">
        <v>0.15109614648813194</v>
      </c>
      <c r="C334" s="6">
        <v>0.2359</v>
      </c>
      <c r="D334" s="6" t="s">
        <v>20</v>
      </c>
      <c r="E334" s="6" t="s">
        <v>20</v>
      </c>
      <c r="F334" s="6" t="s">
        <v>20</v>
      </c>
    </row>
    <row r="335" spans="1:6" x14ac:dyDescent="0.25">
      <c r="A335" s="16" t="s">
        <v>38</v>
      </c>
      <c r="B335" s="6">
        <v>9.9353271401910886E-2</v>
      </c>
      <c r="C335" s="6">
        <v>8.1799999999999998E-2</v>
      </c>
      <c r="D335" s="6" t="s">
        <v>20</v>
      </c>
      <c r="E335" s="6" t="s">
        <v>20</v>
      </c>
      <c r="F335" s="6" t="s">
        <v>20</v>
      </c>
    </row>
    <row r="336" spans="1:6" x14ac:dyDescent="0.25">
      <c r="A336" s="16" t="s">
        <v>40</v>
      </c>
      <c r="B336" s="6">
        <v>8.5813111766257583E-2</v>
      </c>
      <c r="C336" s="6">
        <v>8.4700000000000011E-2</v>
      </c>
      <c r="D336" s="6" t="s">
        <v>20</v>
      </c>
      <c r="E336" s="6" t="s">
        <v>20</v>
      </c>
      <c r="F336" s="6" t="s">
        <v>20</v>
      </c>
    </row>
    <row r="337" spans="1:6" x14ac:dyDescent="0.25">
      <c r="A337" s="16" t="s">
        <v>43</v>
      </c>
      <c r="B337" s="6">
        <v>7.7649022738456738E-2</v>
      </c>
      <c r="C337" s="6">
        <v>5.1799999999999999E-2</v>
      </c>
      <c r="D337" s="6" t="s">
        <v>20</v>
      </c>
      <c r="E337" s="6" t="s">
        <v>20</v>
      </c>
      <c r="F337" s="6" t="s">
        <v>20</v>
      </c>
    </row>
  </sheetData>
  <pageMargins left="0.19685039370078741" right="0.19685039370078741" top="0.19685039370078741" bottom="0.19685039370078741" header="0.19685039370078741" footer="0.19685039370078741"/>
  <pageSetup paperSize="9" scale="86" fitToHeight="0" orientation="landscape" r:id="rId1"/>
  <headerFooter>
    <oddFooter>&amp;L&amp;"Segoe UI,Regular"&amp;9Ruffer LLP top 5 execution venues 2020&amp;R&amp;"Segoe UI,Regular"&amp;9&amp;P</oddFooter>
  </headerFooter>
  <rowBreaks count="10" manualBreakCount="10">
    <brk id="39" max="5" man="1"/>
    <brk id="79" max="5" man="1"/>
    <brk id="112" max="5" man="1"/>
    <brk id="146" max="5" man="1"/>
    <brk id="177" max="5" man="1"/>
    <brk id="198" max="5" man="1"/>
    <brk id="218" max="5" man="1"/>
    <brk id="248" max="5" man="1"/>
    <brk id="281" max="5" man="1"/>
    <brk id="29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9A418-F7BE-43E4-B2E2-60C5CEAD8318}">
  <sheetPr>
    <pageSetUpPr fitToPage="1"/>
  </sheetPr>
  <dimension ref="A1:H339"/>
  <sheetViews>
    <sheetView showGridLines="0" topLeftCell="A21" zoomScaleNormal="100" zoomScaleSheetLayoutView="130" workbookViewId="0">
      <selection activeCell="A64" sqref="A64"/>
    </sheetView>
  </sheetViews>
  <sheetFormatPr defaultRowHeight="12" x14ac:dyDescent="0.25"/>
  <cols>
    <col min="1" max="1" width="61.5703125" style="13" customWidth="1"/>
    <col min="2" max="2" width="32.5703125" style="5" customWidth="1"/>
    <col min="3" max="3" width="26" style="4" bestFit="1" customWidth="1"/>
    <col min="4" max="6" width="15.5703125" style="4" customWidth="1"/>
    <col min="7" max="8" width="17.7109375" style="2" bestFit="1" customWidth="1"/>
    <col min="9" max="16384" width="9.140625" style="2"/>
  </cols>
  <sheetData>
    <row r="1" spans="1:6" s="11" customFormat="1" ht="30" customHeight="1" x14ac:dyDescent="0.25">
      <c r="A1" s="15" t="s">
        <v>77</v>
      </c>
      <c r="B1" s="10"/>
      <c r="C1" s="10"/>
      <c r="D1" s="10"/>
      <c r="E1" s="10"/>
      <c r="F1" s="10"/>
    </row>
    <row r="2" spans="1:6" s="7" customFormat="1" x14ac:dyDescent="0.2">
      <c r="A2" s="12" t="s">
        <v>61</v>
      </c>
      <c r="B2" s="8" t="s">
        <v>75</v>
      </c>
      <c r="C2" s="9"/>
      <c r="D2" s="9"/>
      <c r="E2" s="9"/>
      <c r="F2" s="9"/>
    </row>
    <row r="3" spans="1:6" x14ac:dyDescent="0.25">
      <c r="A3" s="13" t="s">
        <v>72</v>
      </c>
      <c r="B3" s="5" t="s">
        <v>0</v>
      </c>
    </row>
    <row r="4" spans="1:6" x14ac:dyDescent="0.25">
      <c r="A4" s="13" t="s">
        <v>1</v>
      </c>
      <c r="B4" s="5" t="s">
        <v>11</v>
      </c>
    </row>
    <row r="5" spans="1:6" x14ac:dyDescent="0.25">
      <c r="A5" s="13" t="s">
        <v>3</v>
      </c>
      <c r="B5" s="5" t="s">
        <v>4</v>
      </c>
    </row>
    <row r="6" spans="1:6" s="7" customFormat="1" ht="36" x14ac:dyDescent="0.2">
      <c r="A6" s="12" t="s">
        <v>60</v>
      </c>
      <c r="B6" s="8" t="s">
        <v>5</v>
      </c>
      <c r="C6" s="8" t="s">
        <v>21</v>
      </c>
      <c r="D6" s="8" t="s">
        <v>6</v>
      </c>
      <c r="E6" s="8" t="s">
        <v>7</v>
      </c>
      <c r="F6" s="8" t="s">
        <v>8</v>
      </c>
    </row>
    <row r="7" spans="1:6" x14ac:dyDescent="0.25">
      <c r="A7" s="13" t="s">
        <v>59</v>
      </c>
      <c r="B7" s="1">
        <v>0.99970000000000003</v>
      </c>
      <c r="C7" s="6">
        <v>0.99980000000000002</v>
      </c>
      <c r="D7" s="6" t="s">
        <v>20</v>
      </c>
      <c r="E7" s="6" t="s">
        <v>20</v>
      </c>
      <c r="F7" s="6" t="s">
        <v>20</v>
      </c>
    </row>
    <row r="8" spans="1:6" x14ac:dyDescent="0.25">
      <c r="A8" s="16" t="s">
        <v>20</v>
      </c>
      <c r="B8" s="1" t="s">
        <v>20</v>
      </c>
      <c r="C8" s="6" t="s">
        <v>20</v>
      </c>
      <c r="D8" s="6" t="s">
        <v>20</v>
      </c>
      <c r="E8" s="6" t="s">
        <v>20</v>
      </c>
      <c r="F8" s="6" t="s">
        <v>20</v>
      </c>
    </row>
    <row r="9" spans="1:6" x14ac:dyDescent="0.25">
      <c r="A9" s="16" t="s">
        <v>20</v>
      </c>
      <c r="B9" s="1" t="s">
        <v>20</v>
      </c>
      <c r="C9" s="6" t="s">
        <v>20</v>
      </c>
      <c r="D9" s="6" t="s">
        <v>20</v>
      </c>
      <c r="E9" s="6" t="s">
        <v>20</v>
      </c>
      <c r="F9" s="6" t="s">
        <v>20</v>
      </c>
    </row>
    <row r="10" spans="1:6" x14ac:dyDescent="0.25">
      <c r="A10" s="16" t="s">
        <v>20</v>
      </c>
      <c r="B10" s="1" t="s">
        <v>20</v>
      </c>
      <c r="C10" s="6" t="s">
        <v>20</v>
      </c>
      <c r="D10" s="6" t="s">
        <v>20</v>
      </c>
      <c r="E10" s="6" t="s">
        <v>20</v>
      </c>
      <c r="F10" s="6" t="s">
        <v>20</v>
      </c>
    </row>
    <row r="11" spans="1:6" x14ac:dyDescent="0.25">
      <c r="A11" s="16" t="s">
        <v>20</v>
      </c>
      <c r="B11" s="1" t="s">
        <v>20</v>
      </c>
      <c r="C11" s="6" t="s">
        <v>20</v>
      </c>
      <c r="D11" s="6" t="s">
        <v>20</v>
      </c>
      <c r="E11" s="6" t="s">
        <v>20</v>
      </c>
      <c r="F11" s="6" t="s">
        <v>20</v>
      </c>
    </row>
    <row r="13" spans="1:6" x14ac:dyDescent="0.25">
      <c r="A13" s="16" t="str">
        <f>B2&amp;"/"&amp;B3&amp;"/"&amp;B4&amp;" Venue – Counterparty breakdown"</f>
        <v>Debt instruments: bonds/Professional/On Venue – Counterparty breakdown</v>
      </c>
      <c r="B13" s="1"/>
      <c r="C13" s="6"/>
      <c r="D13" s="6"/>
      <c r="E13" s="6"/>
      <c r="F13" s="6"/>
    </row>
    <row r="14" spans="1:6" s="7" customFormat="1" x14ac:dyDescent="0.2">
      <c r="A14" s="12" t="s">
        <v>61</v>
      </c>
      <c r="B14" s="8" t="s">
        <v>75</v>
      </c>
      <c r="C14" s="9"/>
      <c r="D14" s="9"/>
      <c r="E14" s="9"/>
      <c r="F14" s="9"/>
    </row>
    <row r="15" spans="1:6" x14ac:dyDescent="0.25">
      <c r="A15" s="13" t="s">
        <v>72</v>
      </c>
      <c r="B15" s="5" t="s">
        <v>0</v>
      </c>
    </row>
    <row r="16" spans="1:6" x14ac:dyDescent="0.25">
      <c r="A16" s="13" t="s">
        <v>1</v>
      </c>
      <c r="B16" s="5" t="s">
        <v>11</v>
      </c>
    </row>
    <row r="17" spans="1:6" x14ac:dyDescent="0.25">
      <c r="A17" s="13" t="s">
        <v>3</v>
      </c>
      <c r="B17" s="5" t="s">
        <v>4</v>
      </c>
    </row>
    <row r="18" spans="1:6" s="7" customFormat="1" ht="36" x14ac:dyDescent="0.2">
      <c r="A18" s="12" t="s">
        <v>60</v>
      </c>
      <c r="B18" s="8" t="s">
        <v>5</v>
      </c>
      <c r="C18" s="8" t="s">
        <v>21</v>
      </c>
      <c r="D18" s="8" t="s">
        <v>6</v>
      </c>
      <c r="E18" s="8" t="s">
        <v>7</v>
      </c>
      <c r="F18" s="8" t="s">
        <v>8</v>
      </c>
    </row>
    <row r="19" spans="1:6" x14ac:dyDescent="0.25">
      <c r="A19" s="13" t="s">
        <v>59</v>
      </c>
      <c r="B19" s="1">
        <v>0.99970000000000003</v>
      </c>
      <c r="C19" s="6">
        <v>0.99980000000000002</v>
      </c>
      <c r="D19" s="6" t="s">
        <v>20</v>
      </c>
      <c r="E19" s="6" t="s">
        <v>20</v>
      </c>
      <c r="F19" s="6" t="s">
        <v>20</v>
      </c>
    </row>
    <row r="20" spans="1:6" x14ac:dyDescent="0.25">
      <c r="A20" s="16" t="s">
        <v>20</v>
      </c>
      <c r="B20" s="1" t="s">
        <v>20</v>
      </c>
      <c r="C20" s="6" t="s">
        <v>20</v>
      </c>
      <c r="D20" s="6" t="s">
        <v>20</v>
      </c>
      <c r="E20" s="6" t="s">
        <v>20</v>
      </c>
      <c r="F20" s="6" t="s">
        <v>20</v>
      </c>
    </row>
    <row r="21" spans="1:6" x14ac:dyDescent="0.25">
      <c r="A21" s="16" t="s">
        <v>20</v>
      </c>
      <c r="B21" s="1" t="s">
        <v>20</v>
      </c>
      <c r="C21" s="6" t="s">
        <v>20</v>
      </c>
      <c r="D21" s="6" t="s">
        <v>20</v>
      </c>
      <c r="E21" s="6" t="s">
        <v>20</v>
      </c>
      <c r="F21" s="6" t="s">
        <v>20</v>
      </c>
    </row>
    <row r="22" spans="1:6" x14ac:dyDescent="0.25">
      <c r="A22" s="16" t="s">
        <v>20</v>
      </c>
      <c r="B22" s="1" t="s">
        <v>20</v>
      </c>
      <c r="C22" s="6" t="s">
        <v>20</v>
      </c>
      <c r="D22" s="6" t="s">
        <v>20</v>
      </c>
      <c r="E22" s="6" t="s">
        <v>20</v>
      </c>
      <c r="F22" s="6" t="s">
        <v>20</v>
      </c>
    </row>
    <row r="23" spans="1:6" x14ac:dyDescent="0.25">
      <c r="A23" s="16" t="s">
        <v>20</v>
      </c>
      <c r="B23" s="1" t="s">
        <v>20</v>
      </c>
      <c r="C23" s="6" t="s">
        <v>20</v>
      </c>
      <c r="D23" s="6" t="s">
        <v>20</v>
      </c>
      <c r="E23" s="6" t="s">
        <v>20</v>
      </c>
      <c r="F23" s="6" t="s">
        <v>20</v>
      </c>
    </row>
    <row r="25" spans="1:6" s="7" customFormat="1" x14ac:dyDescent="0.2">
      <c r="A25" s="12" t="s">
        <v>61</v>
      </c>
      <c r="B25" s="8" t="s">
        <v>75</v>
      </c>
      <c r="C25" s="9"/>
      <c r="D25" s="9"/>
      <c r="E25" s="9"/>
      <c r="F25" s="9"/>
    </row>
    <row r="26" spans="1:6" x14ac:dyDescent="0.25">
      <c r="A26" s="13" t="s">
        <v>72</v>
      </c>
      <c r="B26" s="5" t="s">
        <v>0</v>
      </c>
    </row>
    <row r="27" spans="1:6" x14ac:dyDescent="0.25">
      <c r="A27" s="13" t="s">
        <v>1</v>
      </c>
      <c r="B27" s="5" t="s">
        <v>2</v>
      </c>
    </row>
    <row r="28" spans="1:6" x14ac:dyDescent="0.25">
      <c r="A28" s="13" t="s">
        <v>3</v>
      </c>
      <c r="B28" s="5" t="s">
        <v>4</v>
      </c>
    </row>
    <row r="29" spans="1:6" s="7" customFormat="1" ht="36" x14ac:dyDescent="0.2">
      <c r="A29" s="12" t="s">
        <v>60</v>
      </c>
      <c r="B29" s="8" t="s">
        <v>5</v>
      </c>
      <c r="C29" s="8" t="s">
        <v>21</v>
      </c>
      <c r="D29" s="8" t="s">
        <v>6</v>
      </c>
      <c r="E29" s="8" t="s">
        <v>7</v>
      </c>
      <c r="F29" s="8" t="s">
        <v>8</v>
      </c>
    </row>
    <row r="30" spans="1:6" x14ac:dyDescent="0.25">
      <c r="A30" s="13" t="s">
        <v>59</v>
      </c>
      <c r="B30" s="1">
        <v>0.99970000000000003</v>
      </c>
      <c r="C30" s="6">
        <v>0.99980000000000002</v>
      </c>
      <c r="D30" s="6" t="s">
        <v>20</v>
      </c>
      <c r="E30" s="6" t="s">
        <v>20</v>
      </c>
      <c r="F30" s="6" t="s">
        <v>20</v>
      </c>
    </row>
    <row r="31" spans="1:6" x14ac:dyDescent="0.25">
      <c r="A31" s="16" t="s">
        <v>20</v>
      </c>
      <c r="B31" s="1" t="s">
        <v>20</v>
      </c>
      <c r="C31" s="6" t="s">
        <v>20</v>
      </c>
      <c r="D31" s="6" t="s">
        <v>20</v>
      </c>
      <c r="E31" s="6" t="s">
        <v>20</v>
      </c>
      <c r="F31" s="6" t="s">
        <v>20</v>
      </c>
    </row>
    <row r="32" spans="1:6" x14ac:dyDescent="0.25">
      <c r="A32" s="16" t="s">
        <v>20</v>
      </c>
      <c r="B32" s="1" t="s">
        <v>20</v>
      </c>
      <c r="C32" s="6" t="s">
        <v>20</v>
      </c>
      <c r="D32" s="6" t="s">
        <v>20</v>
      </c>
      <c r="E32" s="6" t="s">
        <v>20</v>
      </c>
      <c r="F32" s="6" t="s">
        <v>20</v>
      </c>
    </row>
    <row r="33" spans="1:6" x14ac:dyDescent="0.25">
      <c r="A33" s="16" t="s">
        <v>20</v>
      </c>
      <c r="B33" s="1" t="s">
        <v>20</v>
      </c>
      <c r="C33" s="6" t="s">
        <v>20</v>
      </c>
      <c r="D33" s="6" t="s">
        <v>20</v>
      </c>
      <c r="E33" s="6" t="s">
        <v>20</v>
      </c>
      <c r="F33" s="6" t="s">
        <v>20</v>
      </c>
    </row>
    <row r="34" spans="1:6" x14ac:dyDescent="0.25">
      <c r="A34" s="16" t="s">
        <v>20</v>
      </c>
      <c r="B34" s="1" t="s">
        <v>20</v>
      </c>
      <c r="C34" s="6" t="s">
        <v>20</v>
      </c>
      <c r="D34" s="6" t="s">
        <v>20</v>
      </c>
      <c r="E34" s="6" t="s">
        <v>20</v>
      </c>
      <c r="F34" s="6" t="s">
        <v>20</v>
      </c>
    </row>
    <row r="35" spans="1:6" x14ac:dyDescent="0.25">
      <c r="A35" s="6"/>
      <c r="B35" s="6"/>
      <c r="C35" s="6"/>
    </row>
    <row r="36" spans="1:6" s="7" customFormat="1" x14ac:dyDescent="0.2">
      <c r="A36" s="12" t="s">
        <v>61</v>
      </c>
      <c r="B36" s="8" t="s">
        <v>75</v>
      </c>
      <c r="C36" s="9"/>
      <c r="D36" s="9"/>
      <c r="E36" s="9"/>
      <c r="F36" s="9"/>
    </row>
    <row r="37" spans="1:6" x14ac:dyDescent="0.25">
      <c r="A37" s="13" t="s">
        <v>72</v>
      </c>
      <c r="B37" s="5" t="s">
        <v>9</v>
      </c>
    </row>
    <row r="38" spans="1:6" x14ac:dyDescent="0.25">
      <c r="A38" s="13" t="s">
        <v>1</v>
      </c>
      <c r="B38" s="5" t="s">
        <v>11</v>
      </c>
    </row>
    <row r="39" spans="1:6" x14ac:dyDescent="0.25">
      <c r="A39" s="13" t="s">
        <v>3</v>
      </c>
      <c r="B39" s="5" t="s">
        <v>4</v>
      </c>
    </row>
    <row r="40" spans="1:6" s="7" customFormat="1" ht="50.1" customHeight="1" x14ac:dyDescent="0.2">
      <c r="A40" s="12" t="s">
        <v>60</v>
      </c>
      <c r="B40" s="8" t="s">
        <v>5</v>
      </c>
      <c r="C40" s="8" t="s">
        <v>21</v>
      </c>
      <c r="D40" s="8" t="s">
        <v>6</v>
      </c>
      <c r="E40" s="8" t="s">
        <v>7</v>
      </c>
      <c r="F40" s="8" t="s">
        <v>8</v>
      </c>
    </row>
    <row r="41" spans="1:6" x14ac:dyDescent="0.25">
      <c r="A41" s="13" t="s">
        <v>59</v>
      </c>
      <c r="B41" s="1">
        <v>0.99970000000000003</v>
      </c>
      <c r="C41" s="6">
        <v>0.99980000000000002</v>
      </c>
      <c r="D41" s="6" t="s">
        <v>20</v>
      </c>
      <c r="E41" s="6" t="s">
        <v>20</v>
      </c>
      <c r="F41" s="6" t="s">
        <v>20</v>
      </c>
    </row>
    <row r="42" spans="1:6" x14ac:dyDescent="0.25">
      <c r="A42" s="16" t="s">
        <v>20</v>
      </c>
      <c r="B42" s="1" t="s">
        <v>20</v>
      </c>
      <c r="C42" s="6" t="s">
        <v>20</v>
      </c>
      <c r="D42" s="6" t="s">
        <v>20</v>
      </c>
      <c r="E42" s="6" t="s">
        <v>20</v>
      </c>
      <c r="F42" s="6" t="s">
        <v>20</v>
      </c>
    </row>
    <row r="43" spans="1:6" x14ac:dyDescent="0.25">
      <c r="A43" s="16" t="s">
        <v>20</v>
      </c>
      <c r="B43" s="1" t="s">
        <v>20</v>
      </c>
      <c r="C43" s="6" t="s">
        <v>20</v>
      </c>
      <c r="D43" s="6" t="s">
        <v>20</v>
      </c>
      <c r="E43" s="6" t="s">
        <v>20</v>
      </c>
      <c r="F43" s="6" t="s">
        <v>20</v>
      </c>
    </row>
    <row r="44" spans="1:6" x14ac:dyDescent="0.25">
      <c r="A44" s="16" t="s">
        <v>20</v>
      </c>
      <c r="B44" s="1" t="s">
        <v>20</v>
      </c>
      <c r="C44" s="6" t="s">
        <v>20</v>
      </c>
      <c r="D44" s="6" t="s">
        <v>20</v>
      </c>
      <c r="E44" s="6" t="s">
        <v>20</v>
      </c>
      <c r="F44" s="6" t="s">
        <v>20</v>
      </c>
    </row>
    <row r="45" spans="1:6" x14ac:dyDescent="0.25">
      <c r="A45" s="16" t="s">
        <v>20</v>
      </c>
      <c r="B45" s="1" t="s">
        <v>20</v>
      </c>
      <c r="C45" s="6" t="s">
        <v>20</v>
      </c>
      <c r="D45" s="6" t="s">
        <v>20</v>
      </c>
      <c r="E45" s="6" t="s">
        <v>20</v>
      </c>
      <c r="F45" s="6" t="s">
        <v>20</v>
      </c>
    </row>
    <row r="47" spans="1:6" x14ac:dyDescent="0.25">
      <c r="A47" s="13" t="str">
        <f>B36&amp;"/"&amp;B37&amp;"/"&amp;B38&amp;" Venue – Counterparty breakdown"</f>
        <v>Debt instruments: bonds/Retail/On Venue – Counterparty breakdown</v>
      </c>
    </row>
    <row r="48" spans="1:6" s="7" customFormat="1" x14ac:dyDescent="0.2">
      <c r="A48" s="12" t="s">
        <v>61</v>
      </c>
      <c r="B48" s="8" t="s">
        <v>75</v>
      </c>
      <c r="C48" s="9"/>
      <c r="D48" s="9"/>
      <c r="E48" s="9"/>
      <c r="F48" s="9"/>
    </row>
    <row r="49" spans="1:8" x14ac:dyDescent="0.25">
      <c r="A49" s="13" t="s">
        <v>72</v>
      </c>
      <c r="B49" s="5" t="s">
        <v>9</v>
      </c>
    </row>
    <row r="50" spans="1:8" x14ac:dyDescent="0.25">
      <c r="A50" s="13" t="s">
        <v>1</v>
      </c>
      <c r="B50" s="5" t="s">
        <v>11</v>
      </c>
    </row>
    <row r="51" spans="1:8" x14ac:dyDescent="0.25">
      <c r="A51" s="13" t="s">
        <v>3</v>
      </c>
      <c r="B51" s="5" t="s">
        <v>4</v>
      </c>
    </row>
    <row r="52" spans="1:8" s="7" customFormat="1" ht="50.1" customHeight="1" x14ac:dyDescent="0.2">
      <c r="A52" s="12" t="s">
        <v>60</v>
      </c>
      <c r="B52" s="8" t="s">
        <v>5</v>
      </c>
      <c r="C52" s="8" t="s">
        <v>21</v>
      </c>
      <c r="D52" s="8" t="s">
        <v>6</v>
      </c>
      <c r="E52" s="8" t="s">
        <v>7</v>
      </c>
      <c r="F52" s="8" t="s">
        <v>8</v>
      </c>
    </row>
    <row r="53" spans="1:8" x14ac:dyDescent="0.25">
      <c r="A53" s="13" t="s">
        <v>59</v>
      </c>
      <c r="B53" s="1">
        <v>0.99970000000000003</v>
      </c>
      <c r="C53" s="6">
        <v>0.99980000000000002</v>
      </c>
      <c r="D53" s="6" t="s">
        <v>20</v>
      </c>
      <c r="E53" s="6" t="s">
        <v>20</v>
      </c>
      <c r="F53" s="6" t="s">
        <v>20</v>
      </c>
    </row>
    <row r="54" spans="1:8" x14ac:dyDescent="0.25">
      <c r="A54" s="16" t="s">
        <v>20</v>
      </c>
      <c r="B54" s="1" t="s">
        <v>20</v>
      </c>
      <c r="C54" s="6" t="s">
        <v>20</v>
      </c>
      <c r="D54" s="6" t="s">
        <v>20</v>
      </c>
      <c r="E54" s="6" t="s">
        <v>20</v>
      </c>
      <c r="F54" s="6" t="s">
        <v>20</v>
      </c>
    </row>
    <row r="55" spans="1:8" x14ac:dyDescent="0.25">
      <c r="A55" s="16" t="s">
        <v>20</v>
      </c>
      <c r="B55" s="1" t="s">
        <v>20</v>
      </c>
      <c r="C55" s="6" t="s">
        <v>20</v>
      </c>
      <c r="D55" s="6" t="s">
        <v>20</v>
      </c>
      <c r="E55" s="6" t="s">
        <v>20</v>
      </c>
      <c r="F55" s="6" t="s">
        <v>20</v>
      </c>
    </row>
    <row r="56" spans="1:8" x14ac:dyDescent="0.25">
      <c r="A56" s="16" t="s">
        <v>20</v>
      </c>
      <c r="B56" s="1" t="s">
        <v>20</v>
      </c>
      <c r="C56" s="6" t="s">
        <v>20</v>
      </c>
      <c r="D56" s="6" t="s">
        <v>20</v>
      </c>
      <c r="E56" s="6" t="s">
        <v>20</v>
      </c>
      <c r="F56" s="6" t="s">
        <v>20</v>
      </c>
    </row>
    <row r="57" spans="1:8" x14ac:dyDescent="0.25">
      <c r="A57" s="16" t="s">
        <v>20</v>
      </c>
      <c r="B57" s="1" t="s">
        <v>20</v>
      </c>
      <c r="C57" s="6" t="s">
        <v>20</v>
      </c>
      <c r="D57" s="6" t="s">
        <v>20</v>
      </c>
      <c r="E57" s="6" t="s">
        <v>20</v>
      </c>
      <c r="F57" s="6" t="s">
        <v>20</v>
      </c>
    </row>
    <row r="59" spans="1:8" s="7" customFormat="1" x14ac:dyDescent="0.2">
      <c r="A59" s="12" t="s">
        <v>61</v>
      </c>
      <c r="B59" s="8" t="str">
        <f>B48</f>
        <v>Debt instruments: bonds</v>
      </c>
      <c r="C59" s="9"/>
      <c r="D59" s="9"/>
      <c r="E59" s="9"/>
      <c r="F59" s="9"/>
    </row>
    <row r="60" spans="1:8" x14ac:dyDescent="0.25">
      <c r="A60" s="13" t="s">
        <v>72</v>
      </c>
      <c r="B60" s="5" t="s">
        <v>9</v>
      </c>
    </row>
    <row r="61" spans="1:8" x14ac:dyDescent="0.25">
      <c r="A61" s="13" t="s">
        <v>1</v>
      </c>
      <c r="B61" s="5" t="s">
        <v>2</v>
      </c>
    </row>
    <row r="62" spans="1:8" x14ac:dyDescent="0.25">
      <c r="A62" s="13" t="s">
        <v>3</v>
      </c>
      <c r="B62" s="5" t="s">
        <v>4</v>
      </c>
    </row>
    <row r="63" spans="1:8" s="7" customFormat="1" ht="50.1" customHeight="1" x14ac:dyDescent="0.2">
      <c r="A63" s="12" t="s">
        <v>60</v>
      </c>
      <c r="B63" s="8" t="s">
        <v>5</v>
      </c>
      <c r="C63" s="8" t="s">
        <v>21</v>
      </c>
      <c r="D63" s="8" t="s">
        <v>6</v>
      </c>
      <c r="E63" s="8" t="s">
        <v>7</v>
      </c>
      <c r="F63" s="8" t="s">
        <v>8</v>
      </c>
    </row>
    <row r="64" spans="1:8" x14ac:dyDescent="0.25">
      <c r="A64" s="13" t="s">
        <v>59</v>
      </c>
      <c r="B64" s="1">
        <v>0.99970000000000003</v>
      </c>
      <c r="C64" s="6">
        <v>0.99980000000000002</v>
      </c>
      <c r="D64" s="6" t="s">
        <v>20</v>
      </c>
      <c r="E64" s="6" t="s">
        <v>20</v>
      </c>
      <c r="F64" s="6" t="s">
        <v>20</v>
      </c>
      <c r="G64" s="14"/>
      <c r="H64" s="14"/>
    </row>
    <row r="65" spans="1:8" x14ac:dyDescent="0.25">
      <c r="A65" s="16" t="s">
        <v>20</v>
      </c>
      <c r="B65" s="1" t="s">
        <v>20</v>
      </c>
      <c r="C65" s="6" t="s">
        <v>20</v>
      </c>
      <c r="D65" s="6" t="s">
        <v>20</v>
      </c>
      <c r="E65" s="6" t="s">
        <v>20</v>
      </c>
      <c r="F65" s="6" t="s">
        <v>20</v>
      </c>
      <c r="G65" s="14"/>
      <c r="H65" s="14"/>
    </row>
    <row r="66" spans="1:8" x14ac:dyDescent="0.25">
      <c r="A66" s="16" t="s">
        <v>20</v>
      </c>
      <c r="B66" s="1" t="s">
        <v>20</v>
      </c>
      <c r="C66" s="6" t="s">
        <v>20</v>
      </c>
      <c r="D66" s="6" t="s">
        <v>20</v>
      </c>
      <c r="E66" s="6" t="s">
        <v>20</v>
      </c>
      <c r="F66" s="6" t="s">
        <v>20</v>
      </c>
      <c r="G66" s="14"/>
      <c r="H66" s="14"/>
    </row>
    <row r="67" spans="1:8" x14ac:dyDescent="0.25">
      <c r="A67" s="16" t="s">
        <v>20</v>
      </c>
      <c r="B67" s="1" t="s">
        <v>20</v>
      </c>
      <c r="C67" s="6" t="s">
        <v>20</v>
      </c>
      <c r="D67" s="6" t="s">
        <v>20</v>
      </c>
      <c r="E67" s="6" t="s">
        <v>20</v>
      </c>
      <c r="F67" s="6" t="s">
        <v>20</v>
      </c>
    </row>
    <row r="68" spans="1:8" x14ac:dyDescent="0.25">
      <c r="A68" s="16" t="s">
        <v>20</v>
      </c>
      <c r="B68" s="1" t="s">
        <v>20</v>
      </c>
      <c r="C68" s="6" t="s">
        <v>20</v>
      </c>
      <c r="D68" s="6" t="s">
        <v>20</v>
      </c>
      <c r="E68" s="6" t="s">
        <v>20</v>
      </c>
      <c r="F68" s="6" t="s">
        <v>20</v>
      </c>
    </row>
    <row r="70" spans="1:8" s="7" customFormat="1" ht="50.1" customHeight="1" x14ac:dyDescent="0.2">
      <c r="A70" s="12" t="s">
        <v>61</v>
      </c>
      <c r="B70" s="8" t="s">
        <v>67</v>
      </c>
      <c r="C70" s="9"/>
      <c r="D70" s="9"/>
      <c r="E70" s="9"/>
      <c r="F70" s="9"/>
    </row>
    <row r="71" spans="1:8" x14ac:dyDescent="0.25">
      <c r="A71" s="13" t="s">
        <v>72</v>
      </c>
      <c r="B71" s="5" t="s">
        <v>0</v>
      </c>
    </row>
    <row r="72" spans="1:8" x14ac:dyDescent="0.25">
      <c r="A72" s="13" t="s">
        <v>3</v>
      </c>
      <c r="B72" s="5" t="s">
        <v>4</v>
      </c>
    </row>
    <row r="73" spans="1:8" s="7" customFormat="1" ht="50.1" customHeight="1" x14ac:dyDescent="0.2">
      <c r="A73" s="12" t="s">
        <v>60</v>
      </c>
      <c r="B73" s="8" t="s">
        <v>5</v>
      </c>
      <c r="C73" s="8" t="s">
        <v>21</v>
      </c>
      <c r="D73" s="8" t="s">
        <v>6</v>
      </c>
      <c r="E73" s="8" t="s">
        <v>7</v>
      </c>
      <c r="F73" s="8" t="s">
        <v>8</v>
      </c>
    </row>
    <row r="74" spans="1:8" x14ac:dyDescent="0.25">
      <c r="A74" s="13" t="s">
        <v>59</v>
      </c>
      <c r="B74" s="1">
        <v>0.99970000000000003</v>
      </c>
      <c r="C74" s="6">
        <v>0.99980000000000002</v>
      </c>
      <c r="D74" s="6" t="s">
        <v>20</v>
      </c>
      <c r="E74" s="6" t="s">
        <v>20</v>
      </c>
      <c r="F74" s="6" t="s">
        <v>20</v>
      </c>
    </row>
    <row r="75" spans="1:8" x14ac:dyDescent="0.25">
      <c r="A75" s="16" t="s">
        <v>20</v>
      </c>
      <c r="B75" s="1" t="s">
        <v>20</v>
      </c>
      <c r="C75" s="6" t="s">
        <v>20</v>
      </c>
      <c r="D75" s="6" t="s">
        <v>20</v>
      </c>
      <c r="E75" s="6" t="s">
        <v>20</v>
      </c>
      <c r="F75" s="6" t="s">
        <v>20</v>
      </c>
    </row>
    <row r="76" spans="1:8" x14ac:dyDescent="0.25">
      <c r="A76" s="16" t="s">
        <v>20</v>
      </c>
      <c r="B76" s="1" t="s">
        <v>20</v>
      </c>
      <c r="C76" s="6" t="s">
        <v>20</v>
      </c>
      <c r="D76" s="6" t="s">
        <v>20</v>
      </c>
      <c r="E76" s="6" t="s">
        <v>20</v>
      </c>
      <c r="F76" s="6" t="s">
        <v>20</v>
      </c>
    </row>
    <row r="77" spans="1:8" x14ac:dyDescent="0.25">
      <c r="A77" s="16" t="s">
        <v>20</v>
      </c>
      <c r="B77" s="1" t="s">
        <v>20</v>
      </c>
      <c r="C77" s="6" t="s">
        <v>20</v>
      </c>
      <c r="D77" s="6" t="s">
        <v>20</v>
      </c>
      <c r="E77" s="6" t="s">
        <v>20</v>
      </c>
      <c r="F77" s="6" t="s">
        <v>20</v>
      </c>
    </row>
    <row r="78" spans="1:8" x14ac:dyDescent="0.25">
      <c r="A78" s="16" t="s">
        <v>20</v>
      </c>
      <c r="B78" s="1" t="s">
        <v>20</v>
      </c>
      <c r="C78" s="6" t="s">
        <v>20</v>
      </c>
      <c r="D78" s="6" t="s">
        <v>20</v>
      </c>
      <c r="E78" s="6" t="s">
        <v>20</v>
      </c>
      <c r="F78" s="6" t="s">
        <v>20</v>
      </c>
    </row>
    <row r="80" spans="1:8" s="7" customFormat="1" ht="50.1" customHeight="1" x14ac:dyDescent="0.2">
      <c r="A80" s="12" t="s">
        <v>61</v>
      </c>
      <c r="B80" s="19" t="s">
        <v>67</v>
      </c>
      <c r="C80" s="9"/>
      <c r="D80" s="9"/>
      <c r="E80" s="9"/>
      <c r="F80" s="9"/>
    </row>
    <row r="81" spans="1:6" x14ac:dyDescent="0.25">
      <c r="A81" s="13" t="s">
        <v>72</v>
      </c>
      <c r="B81" s="5" t="s">
        <v>9</v>
      </c>
    </row>
    <row r="82" spans="1:6" x14ac:dyDescent="0.25">
      <c r="A82" s="13" t="s">
        <v>3</v>
      </c>
      <c r="B82" s="5" t="s">
        <v>4</v>
      </c>
    </row>
    <row r="83" spans="1:6" s="7" customFormat="1" ht="50.1" customHeight="1" x14ac:dyDescent="0.2">
      <c r="A83" s="12" t="s">
        <v>60</v>
      </c>
      <c r="B83" s="8" t="s">
        <v>5</v>
      </c>
      <c r="C83" s="8" t="s">
        <v>21</v>
      </c>
      <c r="D83" s="8" t="s">
        <v>6</v>
      </c>
      <c r="E83" s="8" t="s">
        <v>7</v>
      </c>
      <c r="F83" s="8" t="s">
        <v>8</v>
      </c>
    </row>
    <row r="84" spans="1:6" x14ac:dyDescent="0.25">
      <c r="A84" s="16" t="s">
        <v>20</v>
      </c>
      <c r="B84" s="6" t="s">
        <v>20</v>
      </c>
      <c r="C84" s="6" t="s">
        <v>20</v>
      </c>
      <c r="D84" s="6" t="s">
        <v>20</v>
      </c>
      <c r="E84" s="6" t="s">
        <v>20</v>
      </c>
      <c r="F84" s="6" t="s">
        <v>20</v>
      </c>
    </row>
    <row r="85" spans="1:6" x14ac:dyDescent="0.25">
      <c r="A85" s="16" t="s">
        <v>20</v>
      </c>
      <c r="B85" s="6" t="s">
        <v>20</v>
      </c>
      <c r="C85" s="6" t="s">
        <v>20</v>
      </c>
      <c r="D85" s="6" t="s">
        <v>20</v>
      </c>
      <c r="E85" s="6" t="s">
        <v>20</v>
      </c>
      <c r="F85" s="6" t="s">
        <v>20</v>
      </c>
    </row>
    <row r="86" spans="1:6" x14ac:dyDescent="0.25">
      <c r="A86" s="16" t="s">
        <v>20</v>
      </c>
      <c r="B86" s="6" t="s">
        <v>20</v>
      </c>
      <c r="C86" s="6" t="s">
        <v>20</v>
      </c>
      <c r="D86" s="6" t="s">
        <v>20</v>
      </c>
      <c r="E86" s="6" t="s">
        <v>20</v>
      </c>
      <c r="F86" s="6" t="s">
        <v>20</v>
      </c>
    </row>
    <row r="87" spans="1:6" x14ac:dyDescent="0.25">
      <c r="A87" s="16" t="s">
        <v>20</v>
      </c>
      <c r="B87" s="6" t="s">
        <v>20</v>
      </c>
      <c r="C87" s="6" t="s">
        <v>20</v>
      </c>
      <c r="D87" s="6" t="s">
        <v>20</v>
      </c>
      <c r="E87" s="6" t="s">
        <v>20</v>
      </c>
      <c r="F87" s="6" t="s">
        <v>20</v>
      </c>
    </row>
    <row r="88" spans="1:6" x14ac:dyDescent="0.25">
      <c r="A88" s="16" t="s">
        <v>20</v>
      </c>
      <c r="B88" s="6" t="s">
        <v>20</v>
      </c>
      <c r="C88" s="6" t="s">
        <v>20</v>
      </c>
      <c r="D88" s="6" t="s">
        <v>20</v>
      </c>
      <c r="E88" s="6" t="s">
        <v>20</v>
      </c>
      <c r="F88" s="6" t="s">
        <v>20</v>
      </c>
    </row>
    <row r="89" spans="1:6" x14ac:dyDescent="0.25">
      <c r="A89" s="16"/>
      <c r="B89" s="1"/>
      <c r="C89" s="6"/>
      <c r="D89" s="6"/>
      <c r="E89" s="6"/>
      <c r="F89" s="6"/>
    </row>
    <row r="90" spans="1:6" ht="50.1" customHeight="1" x14ac:dyDescent="0.2">
      <c r="A90" s="12" t="s">
        <v>61</v>
      </c>
      <c r="B90" s="19" t="s">
        <v>68</v>
      </c>
      <c r="C90" s="9"/>
      <c r="D90" s="9"/>
      <c r="E90" s="9"/>
      <c r="F90" s="9"/>
    </row>
    <row r="91" spans="1:6" x14ac:dyDescent="0.25">
      <c r="A91" s="13" t="s">
        <v>72</v>
      </c>
      <c r="B91" s="5" t="s">
        <v>0</v>
      </c>
    </row>
    <row r="92" spans="1:6" x14ac:dyDescent="0.25">
      <c r="A92" s="13" t="s">
        <v>1</v>
      </c>
      <c r="B92" s="5" t="s">
        <v>11</v>
      </c>
    </row>
    <row r="93" spans="1:6" x14ac:dyDescent="0.25">
      <c r="A93" s="13" t="s">
        <v>3</v>
      </c>
      <c r="B93" s="5" t="s">
        <v>4</v>
      </c>
    </row>
    <row r="94" spans="1:6" ht="50.1" customHeight="1" x14ac:dyDescent="0.2">
      <c r="A94" s="12" t="s">
        <v>60</v>
      </c>
      <c r="B94" s="8" t="s">
        <v>5</v>
      </c>
      <c r="C94" s="8" t="s">
        <v>21</v>
      </c>
      <c r="D94" s="8" t="s">
        <v>6</v>
      </c>
      <c r="E94" s="8" t="s">
        <v>7</v>
      </c>
      <c r="F94" s="8" t="s">
        <v>8</v>
      </c>
    </row>
    <row r="95" spans="1:6" x14ac:dyDescent="0.25">
      <c r="A95" s="13" t="s">
        <v>59</v>
      </c>
      <c r="B95" s="1">
        <v>0.99970000000000003</v>
      </c>
      <c r="C95" s="6">
        <v>0.99980000000000002</v>
      </c>
      <c r="D95" s="6" t="s">
        <v>20</v>
      </c>
      <c r="E95" s="6" t="s">
        <v>20</v>
      </c>
      <c r="F95" s="6" t="s">
        <v>20</v>
      </c>
    </row>
    <row r="96" spans="1:6" x14ac:dyDescent="0.25">
      <c r="A96" s="16" t="s">
        <v>20</v>
      </c>
      <c r="B96" s="1" t="s">
        <v>20</v>
      </c>
      <c r="C96" s="6" t="s">
        <v>20</v>
      </c>
      <c r="D96" s="6" t="s">
        <v>20</v>
      </c>
      <c r="E96" s="6" t="s">
        <v>20</v>
      </c>
      <c r="F96" s="6" t="s">
        <v>20</v>
      </c>
    </row>
    <row r="97" spans="1:7" x14ac:dyDescent="0.25">
      <c r="A97" s="16" t="s">
        <v>20</v>
      </c>
      <c r="B97" s="1" t="s">
        <v>20</v>
      </c>
      <c r="C97" s="6" t="s">
        <v>20</v>
      </c>
      <c r="D97" s="6" t="s">
        <v>20</v>
      </c>
      <c r="E97" s="6" t="s">
        <v>20</v>
      </c>
      <c r="F97" s="6" t="s">
        <v>20</v>
      </c>
    </row>
    <row r="98" spans="1:7" s="7" customFormat="1" x14ac:dyDescent="0.2">
      <c r="A98" s="16" t="s">
        <v>20</v>
      </c>
      <c r="B98" s="1" t="s">
        <v>20</v>
      </c>
      <c r="C98" s="6" t="s">
        <v>20</v>
      </c>
      <c r="D98" s="6" t="s">
        <v>20</v>
      </c>
      <c r="E98" s="6" t="s">
        <v>20</v>
      </c>
      <c r="F98" s="6" t="s">
        <v>20</v>
      </c>
    </row>
    <row r="99" spans="1:7" x14ac:dyDescent="0.25">
      <c r="A99" s="16" t="s">
        <v>20</v>
      </c>
      <c r="B99" s="1" t="s">
        <v>20</v>
      </c>
      <c r="C99" s="6" t="s">
        <v>20</v>
      </c>
      <c r="D99" s="6" t="s">
        <v>20</v>
      </c>
      <c r="E99" s="6" t="s">
        <v>20</v>
      </c>
      <c r="F99" s="6" t="s">
        <v>20</v>
      </c>
    </row>
    <row r="101" spans="1:7" ht="24" x14ac:dyDescent="0.25">
      <c r="A101" s="13" t="str">
        <f>B90&amp;"/"&amp;B91&amp;"/"&amp;B92&amp;" Venue – Counterparty breakdown"</f>
        <v>Currency derivatives: swaps, forwards and other currency derivatives/Professional/On Venue – Counterparty breakdown</v>
      </c>
    </row>
    <row r="102" spans="1:7" s="7" customFormat="1" ht="50.1" customHeight="1" x14ac:dyDescent="0.2">
      <c r="A102" s="12" t="s">
        <v>61</v>
      </c>
      <c r="B102" s="8" t="str">
        <f>B90</f>
        <v>Currency derivatives: swaps, forwards and other currency derivatives</v>
      </c>
      <c r="C102" s="9"/>
      <c r="D102" s="9"/>
      <c r="E102" s="9"/>
      <c r="F102" s="9"/>
    </row>
    <row r="103" spans="1:7" x14ac:dyDescent="0.25">
      <c r="A103" s="13" t="s">
        <v>72</v>
      </c>
      <c r="B103" s="5" t="str">
        <f>B91</f>
        <v>Professional</v>
      </c>
    </row>
    <row r="104" spans="1:7" x14ac:dyDescent="0.25">
      <c r="A104" s="13" t="s">
        <v>1</v>
      </c>
      <c r="B104" s="5" t="s">
        <v>11</v>
      </c>
    </row>
    <row r="105" spans="1:7" x14ac:dyDescent="0.25">
      <c r="A105" s="13" t="s">
        <v>3</v>
      </c>
      <c r="B105" s="5" t="s">
        <v>4</v>
      </c>
    </row>
    <row r="106" spans="1:7" ht="50.1" customHeight="1" x14ac:dyDescent="0.2">
      <c r="A106" s="12" t="s">
        <v>60</v>
      </c>
      <c r="B106" s="8" t="s">
        <v>5</v>
      </c>
      <c r="C106" s="8" t="s">
        <v>21</v>
      </c>
      <c r="D106" s="8" t="s">
        <v>6</v>
      </c>
      <c r="E106" s="8" t="s">
        <v>7</v>
      </c>
      <c r="F106" s="8" t="s">
        <v>8</v>
      </c>
    </row>
    <row r="107" spans="1:7" x14ac:dyDescent="0.25">
      <c r="A107" s="13" t="s">
        <v>59</v>
      </c>
      <c r="B107" s="1">
        <v>0.99970000000000003</v>
      </c>
      <c r="C107" s="6">
        <v>0.99980000000000002</v>
      </c>
      <c r="D107" s="6" t="s">
        <v>20</v>
      </c>
      <c r="E107" s="6" t="s">
        <v>20</v>
      </c>
      <c r="F107" s="6" t="s">
        <v>20</v>
      </c>
    </row>
    <row r="108" spans="1:7" x14ac:dyDescent="0.25">
      <c r="A108" s="16" t="s">
        <v>20</v>
      </c>
      <c r="B108" s="1" t="s">
        <v>20</v>
      </c>
      <c r="C108" s="6" t="s">
        <v>20</v>
      </c>
      <c r="D108" s="6" t="s">
        <v>20</v>
      </c>
      <c r="E108" s="6" t="s">
        <v>20</v>
      </c>
      <c r="F108" s="6" t="s">
        <v>20</v>
      </c>
    </row>
    <row r="109" spans="1:7" s="7" customFormat="1" x14ac:dyDescent="0.2">
      <c r="A109" s="16" t="s">
        <v>20</v>
      </c>
      <c r="B109" s="1" t="s">
        <v>20</v>
      </c>
      <c r="C109" s="6" t="s">
        <v>20</v>
      </c>
      <c r="D109" s="6" t="s">
        <v>20</v>
      </c>
      <c r="E109" s="6" t="s">
        <v>20</v>
      </c>
      <c r="F109" s="6" t="s">
        <v>20</v>
      </c>
      <c r="G109" s="2"/>
    </row>
    <row r="110" spans="1:7" x14ac:dyDescent="0.25">
      <c r="A110" s="16" t="s">
        <v>20</v>
      </c>
      <c r="B110" s="1" t="s">
        <v>20</v>
      </c>
      <c r="C110" s="6" t="s">
        <v>20</v>
      </c>
      <c r="D110" s="6" t="s">
        <v>20</v>
      </c>
      <c r="E110" s="6" t="s">
        <v>20</v>
      </c>
      <c r="F110" s="6" t="s">
        <v>20</v>
      </c>
    </row>
    <row r="111" spans="1:7" x14ac:dyDescent="0.25">
      <c r="A111" s="16" t="s">
        <v>20</v>
      </c>
      <c r="B111" s="1" t="s">
        <v>20</v>
      </c>
      <c r="C111" s="6" t="s">
        <v>20</v>
      </c>
      <c r="D111" s="6" t="s">
        <v>20</v>
      </c>
      <c r="E111" s="6" t="s">
        <v>20</v>
      </c>
      <c r="F111" s="6" t="s">
        <v>20</v>
      </c>
    </row>
    <row r="112" spans="1:7" x14ac:dyDescent="0.25">
      <c r="A112" s="4"/>
      <c r="B112" s="1"/>
      <c r="C112" s="1"/>
      <c r="D112" s="6"/>
      <c r="E112" s="6"/>
      <c r="F112" s="6"/>
    </row>
    <row r="113" spans="1:6" ht="50.1" customHeight="1" x14ac:dyDescent="0.2">
      <c r="A113" s="12" t="s">
        <v>61</v>
      </c>
      <c r="B113" s="8" t="s">
        <v>68</v>
      </c>
      <c r="C113" s="9"/>
      <c r="D113" s="9"/>
      <c r="E113" s="9"/>
      <c r="F113" s="9"/>
    </row>
    <row r="114" spans="1:6" s="7" customFormat="1" x14ac:dyDescent="0.2">
      <c r="A114" s="13" t="s">
        <v>72</v>
      </c>
      <c r="B114" s="5" t="s">
        <v>0</v>
      </c>
      <c r="C114" s="4"/>
      <c r="D114" s="4"/>
      <c r="E114" s="4"/>
      <c r="F114" s="4"/>
    </row>
    <row r="115" spans="1:6" x14ac:dyDescent="0.25">
      <c r="A115" s="13" t="s">
        <v>1</v>
      </c>
      <c r="B115" s="5" t="s">
        <v>2</v>
      </c>
    </row>
    <row r="116" spans="1:6" x14ac:dyDescent="0.25">
      <c r="A116" s="13" t="s">
        <v>3</v>
      </c>
      <c r="B116" s="5" t="s">
        <v>4</v>
      </c>
    </row>
    <row r="117" spans="1:6" ht="50.1" customHeight="1" x14ac:dyDescent="0.2">
      <c r="A117" s="12" t="s">
        <v>60</v>
      </c>
      <c r="B117" s="8" t="s">
        <v>5</v>
      </c>
      <c r="C117" s="8" t="s">
        <v>21</v>
      </c>
      <c r="D117" s="8" t="s">
        <v>6</v>
      </c>
      <c r="E117" s="8" t="s">
        <v>7</v>
      </c>
      <c r="F117" s="8" t="s">
        <v>8</v>
      </c>
    </row>
    <row r="118" spans="1:6" x14ac:dyDescent="0.25">
      <c r="A118" s="13" t="s">
        <v>59</v>
      </c>
      <c r="B118" s="1">
        <v>0.99970000000000003</v>
      </c>
      <c r="C118" s="6">
        <v>0.99980000000000002</v>
      </c>
      <c r="D118" s="6" t="s">
        <v>20</v>
      </c>
      <c r="E118" s="6" t="s">
        <v>20</v>
      </c>
      <c r="F118" s="6" t="s">
        <v>20</v>
      </c>
    </row>
    <row r="119" spans="1:6" x14ac:dyDescent="0.25">
      <c r="A119" s="16" t="s">
        <v>20</v>
      </c>
      <c r="B119" s="1" t="s">
        <v>20</v>
      </c>
      <c r="C119" s="6" t="s">
        <v>20</v>
      </c>
      <c r="D119" s="6" t="s">
        <v>20</v>
      </c>
      <c r="E119" s="6" t="s">
        <v>20</v>
      </c>
      <c r="F119" s="6" t="s">
        <v>20</v>
      </c>
    </row>
    <row r="120" spans="1:6" x14ac:dyDescent="0.25">
      <c r="A120" s="16" t="s">
        <v>20</v>
      </c>
      <c r="B120" s="1" t="s">
        <v>20</v>
      </c>
      <c r="C120" s="6" t="s">
        <v>20</v>
      </c>
      <c r="D120" s="6" t="s">
        <v>20</v>
      </c>
      <c r="E120" s="6" t="s">
        <v>20</v>
      </c>
      <c r="F120" s="6" t="s">
        <v>20</v>
      </c>
    </row>
    <row r="121" spans="1:6" s="7" customFormat="1" x14ac:dyDescent="0.2">
      <c r="A121" s="16" t="s">
        <v>20</v>
      </c>
      <c r="B121" s="1" t="s">
        <v>20</v>
      </c>
      <c r="C121" s="6" t="s">
        <v>20</v>
      </c>
      <c r="D121" s="6" t="s">
        <v>20</v>
      </c>
      <c r="E121" s="6" t="s">
        <v>20</v>
      </c>
      <c r="F121" s="6" t="s">
        <v>20</v>
      </c>
    </row>
    <row r="122" spans="1:6" x14ac:dyDescent="0.25">
      <c r="A122" s="16" t="s">
        <v>20</v>
      </c>
      <c r="B122" s="1" t="s">
        <v>20</v>
      </c>
      <c r="C122" s="6" t="s">
        <v>20</v>
      </c>
      <c r="D122" s="6" t="s">
        <v>20</v>
      </c>
      <c r="E122" s="6" t="s">
        <v>20</v>
      </c>
      <c r="F122" s="6" t="s">
        <v>20</v>
      </c>
    </row>
    <row r="123" spans="1:6" s="7" customFormat="1" x14ac:dyDescent="0.2">
      <c r="A123" s="13"/>
      <c r="B123" s="5"/>
      <c r="C123" s="4"/>
      <c r="D123" s="4"/>
      <c r="E123" s="4"/>
      <c r="F123" s="4"/>
    </row>
    <row r="124" spans="1:6" ht="50.1" customHeight="1" x14ac:dyDescent="0.2">
      <c r="A124" s="12" t="s">
        <v>61</v>
      </c>
      <c r="B124" s="8" t="s">
        <v>68</v>
      </c>
      <c r="C124" s="9"/>
      <c r="D124" s="9"/>
      <c r="E124" s="9"/>
      <c r="F124" s="9"/>
    </row>
    <row r="125" spans="1:6" x14ac:dyDescent="0.25">
      <c r="A125" s="13" t="s">
        <v>72</v>
      </c>
      <c r="B125" s="5" t="s">
        <v>9</v>
      </c>
    </row>
    <row r="126" spans="1:6" x14ac:dyDescent="0.25">
      <c r="A126" s="13" t="s">
        <v>1</v>
      </c>
      <c r="B126" s="5" t="s">
        <v>11</v>
      </c>
    </row>
    <row r="127" spans="1:6" x14ac:dyDescent="0.25">
      <c r="A127" s="13" t="s">
        <v>3</v>
      </c>
      <c r="B127" s="5" t="s">
        <v>4</v>
      </c>
    </row>
    <row r="128" spans="1:6" ht="50.1" customHeight="1" x14ac:dyDescent="0.2">
      <c r="A128" s="12" t="s">
        <v>60</v>
      </c>
      <c r="B128" s="8" t="s">
        <v>5</v>
      </c>
      <c r="C128" s="8" t="s">
        <v>21</v>
      </c>
      <c r="D128" s="8" t="s">
        <v>6</v>
      </c>
      <c r="E128" s="8" t="s">
        <v>7</v>
      </c>
      <c r="F128" s="8" t="s">
        <v>8</v>
      </c>
    </row>
    <row r="129" spans="1:6" x14ac:dyDescent="0.25">
      <c r="A129" s="13" t="s">
        <v>59</v>
      </c>
      <c r="B129" s="1">
        <v>0.99970000000000003</v>
      </c>
      <c r="C129" s="6">
        <v>0.99980000000000002</v>
      </c>
      <c r="D129" s="6" t="s">
        <v>20</v>
      </c>
      <c r="E129" s="6" t="s">
        <v>20</v>
      </c>
      <c r="F129" s="6" t="s">
        <v>20</v>
      </c>
    </row>
    <row r="130" spans="1:6" s="7" customFormat="1" x14ac:dyDescent="0.2">
      <c r="A130" s="16" t="s">
        <v>20</v>
      </c>
      <c r="B130" s="1" t="s">
        <v>20</v>
      </c>
      <c r="C130" s="6" t="s">
        <v>20</v>
      </c>
      <c r="D130" s="6" t="s">
        <v>20</v>
      </c>
      <c r="E130" s="6" t="s">
        <v>20</v>
      </c>
      <c r="F130" s="6" t="s">
        <v>20</v>
      </c>
    </row>
    <row r="131" spans="1:6" x14ac:dyDescent="0.25">
      <c r="A131" s="16" t="s">
        <v>20</v>
      </c>
      <c r="B131" s="1" t="s">
        <v>20</v>
      </c>
      <c r="C131" s="6" t="s">
        <v>20</v>
      </c>
      <c r="D131" s="6" t="s">
        <v>20</v>
      </c>
      <c r="E131" s="6" t="s">
        <v>20</v>
      </c>
      <c r="F131" s="6" t="s">
        <v>20</v>
      </c>
    </row>
    <row r="132" spans="1:6" x14ac:dyDescent="0.25">
      <c r="A132" s="16" t="s">
        <v>20</v>
      </c>
      <c r="B132" s="1" t="s">
        <v>20</v>
      </c>
      <c r="C132" s="6" t="s">
        <v>20</v>
      </c>
      <c r="D132" s="6" t="s">
        <v>20</v>
      </c>
      <c r="E132" s="6" t="s">
        <v>20</v>
      </c>
      <c r="F132" s="6" t="s">
        <v>20</v>
      </c>
    </row>
    <row r="133" spans="1:6" s="7" customFormat="1" x14ac:dyDescent="0.2">
      <c r="A133" s="16" t="s">
        <v>20</v>
      </c>
      <c r="B133" s="1" t="s">
        <v>20</v>
      </c>
      <c r="C133" s="6" t="s">
        <v>20</v>
      </c>
      <c r="D133" s="6" t="s">
        <v>20</v>
      </c>
      <c r="E133" s="6" t="s">
        <v>20</v>
      </c>
      <c r="F133" s="6" t="s">
        <v>20</v>
      </c>
    </row>
    <row r="135" spans="1:6" ht="24" x14ac:dyDescent="0.25">
      <c r="A135" s="13" t="str">
        <f>B124&amp;"/"&amp;B125&amp;"/"&amp;B126&amp;" Venue – Counterparty breakdown"</f>
        <v>Currency derivatives: swaps, forwards and other currency derivatives/Retail/On Venue – Counterparty breakdown</v>
      </c>
    </row>
    <row r="136" spans="1:6" s="7" customFormat="1" ht="50.1" customHeight="1" x14ac:dyDescent="0.2">
      <c r="A136" s="12" t="s">
        <v>61</v>
      </c>
      <c r="B136" s="8" t="str">
        <f>B124</f>
        <v>Currency derivatives: swaps, forwards and other currency derivatives</v>
      </c>
      <c r="C136" s="9"/>
      <c r="D136" s="9"/>
      <c r="E136" s="9"/>
      <c r="F136" s="9"/>
    </row>
    <row r="137" spans="1:6" x14ac:dyDescent="0.25">
      <c r="A137" s="13" t="s">
        <v>72</v>
      </c>
      <c r="B137" s="5" t="str">
        <f>B125</f>
        <v>Retail</v>
      </c>
    </row>
    <row r="138" spans="1:6" x14ac:dyDescent="0.25">
      <c r="A138" s="13" t="s">
        <v>1</v>
      </c>
      <c r="B138" s="5" t="s">
        <v>11</v>
      </c>
    </row>
    <row r="139" spans="1:6" x14ac:dyDescent="0.25">
      <c r="A139" s="13" t="s">
        <v>3</v>
      </c>
      <c r="B139" s="5" t="s">
        <v>4</v>
      </c>
    </row>
    <row r="140" spans="1:6" ht="50.1" customHeight="1" x14ac:dyDescent="0.2">
      <c r="A140" s="12" t="s">
        <v>60</v>
      </c>
      <c r="B140" s="8" t="s">
        <v>5</v>
      </c>
      <c r="C140" s="8" t="s">
        <v>21</v>
      </c>
      <c r="D140" s="8" t="s">
        <v>6</v>
      </c>
      <c r="E140" s="8" t="s">
        <v>7</v>
      </c>
      <c r="F140" s="8" t="s">
        <v>8</v>
      </c>
    </row>
    <row r="141" spans="1:6" x14ac:dyDescent="0.25">
      <c r="A141" s="13" t="s">
        <v>59</v>
      </c>
      <c r="B141" s="1">
        <v>0.99970000000000003</v>
      </c>
      <c r="C141" s="6">
        <v>0.99980000000000002</v>
      </c>
      <c r="D141" s="6" t="s">
        <v>20</v>
      </c>
      <c r="E141" s="6" t="s">
        <v>20</v>
      </c>
      <c r="F141" s="6" t="s">
        <v>20</v>
      </c>
    </row>
    <row r="142" spans="1:6" x14ac:dyDescent="0.25">
      <c r="A142" s="16" t="s">
        <v>20</v>
      </c>
      <c r="B142" s="1" t="s">
        <v>20</v>
      </c>
      <c r="C142" s="6" t="s">
        <v>20</v>
      </c>
      <c r="D142" s="6" t="s">
        <v>20</v>
      </c>
      <c r="E142" s="6" t="s">
        <v>20</v>
      </c>
      <c r="F142" s="6" t="s">
        <v>20</v>
      </c>
    </row>
    <row r="143" spans="1:6" x14ac:dyDescent="0.25">
      <c r="A143" s="16" t="s">
        <v>20</v>
      </c>
      <c r="B143" s="1" t="s">
        <v>20</v>
      </c>
      <c r="C143" s="6" t="s">
        <v>20</v>
      </c>
      <c r="D143" s="6" t="s">
        <v>20</v>
      </c>
      <c r="E143" s="6" t="s">
        <v>20</v>
      </c>
      <c r="F143" s="6" t="s">
        <v>20</v>
      </c>
    </row>
    <row r="144" spans="1:6" x14ac:dyDescent="0.25">
      <c r="A144" s="16" t="s">
        <v>20</v>
      </c>
      <c r="B144" s="1" t="s">
        <v>20</v>
      </c>
      <c r="C144" s="6" t="s">
        <v>20</v>
      </c>
      <c r="D144" s="6" t="s">
        <v>20</v>
      </c>
      <c r="E144" s="6" t="s">
        <v>20</v>
      </c>
      <c r="F144" s="6" t="s">
        <v>20</v>
      </c>
    </row>
    <row r="145" spans="1:6" x14ac:dyDescent="0.25">
      <c r="A145" s="16" t="s">
        <v>20</v>
      </c>
      <c r="B145" s="1" t="s">
        <v>20</v>
      </c>
      <c r="C145" s="6" t="s">
        <v>20</v>
      </c>
      <c r="D145" s="6" t="s">
        <v>20</v>
      </c>
      <c r="E145" s="6" t="s">
        <v>20</v>
      </c>
      <c r="F145" s="6" t="s">
        <v>20</v>
      </c>
    </row>
    <row r="146" spans="1:6" x14ac:dyDescent="0.25">
      <c r="A146" s="16"/>
      <c r="B146" s="1"/>
      <c r="C146" s="6"/>
      <c r="D146" s="6"/>
      <c r="E146" s="6"/>
      <c r="F146" s="6"/>
    </row>
    <row r="147" spans="1:6" ht="50.1" customHeight="1" x14ac:dyDescent="0.2">
      <c r="A147" s="12" t="s">
        <v>61</v>
      </c>
      <c r="B147" s="8" t="s">
        <v>68</v>
      </c>
      <c r="C147" s="9"/>
      <c r="D147" s="9"/>
      <c r="E147" s="9"/>
      <c r="F147" s="9"/>
    </row>
    <row r="148" spans="1:6" s="7" customFormat="1" x14ac:dyDescent="0.2">
      <c r="A148" s="13" t="s">
        <v>72</v>
      </c>
      <c r="B148" s="5" t="s">
        <v>9</v>
      </c>
      <c r="C148" s="4"/>
      <c r="D148" s="4"/>
      <c r="E148" s="4"/>
      <c r="F148" s="4"/>
    </row>
    <row r="149" spans="1:6" x14ac:dyDescent="0.25">
      <c r="A149" s="13" t="s">
        <v>1</v>
      </c>
      <c r="B149" s="5" t="s">
        <v>2</v>
      </c>
    </row>
    <row r="150" spans="1:6" x14ac:dyDescent="0.25">
      <c r="A150" s="13" t="s">
        <v>3</v>
      </c>
      <c r="B150" s="5" t="s">
        <v>4</v>
      </c>
    </row>
    <row r="151" spans="1:6" ht="50.1" customHeight="1" x14ac:dyDescent="0.2">
      <c r="A151" s="12" t="s">
        <v>60</v>
      </c>
      <c r="B151" s="8" t="s">
        <v>5</v>
      </c>
      <c r="C151" s="8" t="s">
        <v>21</v>
      </c>
      <c r="D151" s="8" t="s">
        <v>6</v>
      </c>
      <c r="E151" s="8" t="s">
        <v>7</v>
      </c>
      <c r="F151" s="8" t="s">
        <v>8</v>
      </c>
    </row>
    <row r="152" spans="1:6" x14ac:dyDescent="0.25">
      <c r="A152" s="13" t="s">
        <v>59</v>
      </c>
      <c r="B152" s="1">
        <v>0.99970000000000003</v>
      </c>
      <c r="C152" s="6">
        <v>0.99980000000000002</v>
      </c>
      <c r="D152" s="6" t="s">
        <v>20</v>
      </c>
      <c r="E152" s="6" t="s">
        <v>20</v>
      </c>
      <c r="F152" s="6" t="s">
        <v>20</v>
      </c>
    </row>
    <row r="153" spans="1:6" x14ac:dyDescent="0.25">
      <c r="A153" s="16" t="s">
        <v>20</v>
      </c>
      <c r="B153" s="1" t="s">
        <v>20</v>
      </c>
      <c r="C153" s="6" t="s">
        <v>20</v>
      </c>
      <c r="D153" s="6" t="s">
        <v>20</v>
      </c>
      <c r="E153" s="6" t="s">
        <v>20</v>
      </c>
      <c r="F153" s="6" t="s">
        <v>20</v>
      </c>
    </row>
    <row r="154" spans="1:6" x14ac:dyDescent="0.25">
      <c r="A154" s="16" t="s">
        <v>20</v>
      </c>
      <c r="B154" s="1" t="s">
        <v>20</v>
      </c>
      <c r="C154" s="6" t="s">
        <v>20</v>
      </c>
      <c r="D154" s="6" t="s">
        <v>20</v>
      </c>
      <c r="E154" s="6" t="s">
        <v>20</v>
      </c>
      <c r="F154" s="6" t="s">
        <v>20</v>
      </c>
    </row>
    <row r="155" spans="1:6" s="7" customFormat="1" x14ac:dyDescent="0.2">
      <c r="A155" s="16" t="s">
        <v>20</v>
      </c>
      <c r="B155" s="1" t="s">
        <v>20</v>
      </c>
      <c r="C155" s="6" t="s">
        <v>20</v>
      </c>
      <c r="D155" s="6" t="s">
        <v>20</v>
      </c>
      <c r="E155" s="6" t="s">
        <v>20</v>
      </c>
      <c r="F155" s="6" t="s">
        <v>20</v>
      </c>
    </row>
    <row r="156" spans="1:6" x14ac:dyDescent="0.25">
      <c r="A156" s="16" t="s">
        <v>20</v>
      </c>
      <c r="B156" s="1" t="s">
        <v>20</v>
      </c>
      <c r="C156" s="6" t="s">
        <v>20</v>
      </c>
      <c r="D156" s="6" t="s">
        <v>20</v>
      </c>
      <c r="E156" s="6" t="s">
        <v>20</v>
      </c>
      <c r="F156" s="6" t="s">
        <v>20</v>
      </c>
    </row>
    <row r="158" spans="1:6" ht="50.1" customHeight="1" x14ac:dyDescent="0.2">
      <c r="A158" s="12" t="s">
        <v>61</v>
      </c>
      <c r="B158" s="8" t="s">
        <v>63</v>
      </c>
      <c r="C158" s="9"/>
      <c r="D158" s="9"/>
      <c r="E158" s="9"/>
      <c r="F158" s="9"/>
    </row>
    <row r="159" spans="1:6" x14ac:dyDescent="0.25">
      <c r="A159" s="13" t="s">
        <v>72</v>
      </c>
      <c r="B159" s="5" t="s">
        <v>0</v>
      </c>
    </row>
    <row r="160" spans="1:6" x14ac:dyDescent="0.25">
      <c r="A160" s="13" t="s">
        <v>3</v>
      </c>
      <c r="B160" s="5" t="s">
        <v>46</v>
      </c>
    </row>
    <row r="161" spans="1:6" ht="50.1" customHeight="1" x14ac:dyDescent="0.2">
      <c r="A161" s="12" t="s">
        <v>60</v>
      </c>
      <c r="B161" s="8" t="s">
        <v>5</v>
      </c>
      <c r="C161" s="8" t="s">
        <v>21</v>
      </c>
      <c r="D161" s="8" t="s">
        <v>6</v>
      </c>
      <c r="E161" s="8" t="s">
        <v>7</v>
      </c>
      <c r="F161" s="8" t="s">
        <v>8</v>
      </c>
    </row>
    <row r="162" spans="1:6" x14ac:dyDescent="0.25">
      <c r="A162" s="13" t="s">
        <v>59</v>
      </c>
      <c r="B162" s="1">
        <v>0.99970000000000003</v>
      </c>
      <c r="C162" s="6">
        <v>0.99980000000000002</v>
      </c>
      <c r="D162" s="6" t="s">
        <v>20</v>
      </c>
      <c r="E162" s="6" t="s">
        <v>20</v>
      </c>
      <c r="F162" s="6" t="s">
        <v>20</v>
      </c>
    </row>
    <row r="163" spans="1:6" x14ac:dyDescent="0.25">
      <c r="A163" s="16" t="s">
        <v>20</v>
      </c>
      <c r="B163" s="1" t="s">
        <v>20</v>
      </c>
      <c r="C163" s="6" t="s">
        <v>20</v>
      </c>
      <c r="D163" s="6" t="s">
        <v>20</v>
      </c>
      <c r="E163" s="6" t="s">
        <v>20</v>
      </c>
      <c r="F163" s="6" t="s">
        <v>20</v>
      </c>
    </row>
    <row r="164" spans="1:6" x14ac:dyDescent="0.25">
      <c r="A164" s="16" t="s">
        <v>20</v>
      </c>
      <c r="B164" s="1" t="s">
        <v>20</v>
      </c>
      <c r="C164" s="6" t="s">
        <v>20</v>
      </c>
      <c r="D164" s="6" t="s">
        <v>20</v>
      </c>
      <c r="E164" s="6" t="s">
        <v>20</v>
      </c>
      <c r="F164" s="6" t="s">
        <v>20</v>
      </c>
    </row>
    <row r="165" spans="1:6" x14ac:dyDescent="0.25">
      <c r="A165" s="16" t="s">
        <v>20</v>
      </c>
      <c r="B165" s="1" t="s">
        <v>20</v>
      </c>
      <c r="C165" s="6" t="s">
        <v>20</v>
      </c>
      <c r="D165" s="6" t="s">
        <v>20</v>
      </c>
      <c r="E165" s="6" t="s">
        <v>20</v>
      </c>
      <c r="F165" s="6" t="s">
        <v>20</v>
      </c>
    </row>
    <row r="166" spans="1:6" x14ac:dyDescent="0.25">
      <c r="A166" s="16" t="s">
        <v>20</v>
      </c>
      <c r="B166" s="1" t="s">
        <v>20</v>
      </c>
      <c r="C166" s="6" t="s">
        <v>20</v>
      </c>
      <c r="D166" s="6" t="s">
        <v>20</v>
      </c>
      <c r="E166" s="6" t="s">
        <v>20</v>
      </c>
      <c r="F166" s="6" t="s">
        <v>20</v>
      </c>
    </row>
    <row r="168" spans="1:6" ht="50.1" customHeight="1" x14ac:dyDescent="0.2">
      <c r="A168" s="12" t="s">
        <v>61</v>
      </c>
      <c r="B168" s="8" t="s">
        <v>63</v>
      </c>
      <c r="C168" s="9"/>
      <c r="D168" s="9"/>
      <c r="E168" s="9"/>
      <c r="F168" s="9"/>
    </row>
    <row r="169" spans="1:6" x14ac:dyDescent="0.25">
      <c r="A169" s="13" t="s">
        <v>72</v>
      </c>
      <c r="B169" s="5" t="s">
        <v>9</v>
      </c>
    </row>
    <row r="170" spans="1:6" x14ac:dyDescent="0.25">
      <c r="A170" s="13" t="s">
        <v>3</v>
      </c>
      <c r="B170" s="5" t="s">
        <v>4</v>
      </c>
    </row>
    <row r="171" spans="1:6" ht="50.1" customHeight="1" x14ac:dyDescent="0.2">
      <c r="A171" s="12" t="s">
        <v>60</v>
      </c>
      <c r="B171" s="8" t="s">
        <v>5</v>
      </c>
      <c r="C171" s="8" t="s">
        <v>21</v>
      </c>
      <c r="D171" s="8" t="s">
        <v>6</v>
      </c>
      <c r="E171" s="8" t="s">
        <v>7</v>
      </c>
      <c r="F171" s="8" t="s">
        <v>8</v>
      </c>
    </row>
    <row r="172" spans="1:6" x14ac:dyDescent="0.25">
      <c r="A172" s="13" t="s">
        <v>59</v>
      </c>
      <c r="B172" s="1">
        <v>0.99970000000000003</v>
      </c>
      <c r="C172" s="6">
        <v>0.99980000000000002</v>
      </c>
      <c r="D172" s="6" t="s">
        <v>20</v>
      </c>
      <c r="E172" s="6" t="s">
        <v>20</v>
      </c>
      <c r="F172" s="6" t="s">
        <v>20</v>
      </c>
    </row>
    <row r="173" spans="1:6" x14ac:dyDescent="0.25">
      <c r="A173" s="16" t="s">
        <v>20</v>
      </c>
      <c r="B173" s="1" t="s">
        <v>20</v>
      </c>
      <c r="C173" s="6" t="s">
        <v>20</v>
      </c>
      <c r="D173" s="6" t="s">
        <v>20</v>
      </c>
      <c r="E173" s="6" t="s">
        <v>20</v>
      </c>
      <c r="F173" s="6" t="s">
        <v>20</v>
      </c>
    </row>
    <row r="174" spans="1:6" x14ac:dyDescent="0.25">
      <c r="A174" s="16" t="s">
        <v>20</v>
      </c>
      <c r="B174" s="1" t="s">
        <v>20</v>
      </c>
      <c r="C174" s="6" t="s">
        <v>20</v>
      </c>
      <c r="D174" s="6" t="s">
        <v>20</v>
      </c>
      <c r="E174" s="6" t="s">
        <v>20</v>
      </c>
      <c r="F174" s="6" t="s">
        <v>20</v>
      </c>
    </row>
    <row r="175" spans="1:6" x14ac:dyDescent="0.25">
      <c r="A175" s="16" t="s">
        <v>20</v>
      </c>
      <c r="B175" s="1" t="s">
        <v>20</v>
      </c>
      <c r="C175" s="6" t="s">
        <v>20</v>
      </c>
      <c r="D175" s="6" t="s">
        <v>20</v>
      </c>
      <c r="E175" s="6" t="s">
        <v>20</v>
      </c>
      <c r="F175" s="6" t="s">
        <v>20</v>
      </c>
    </row>
    <row r="176" spans="1:6" x14ac:dyDescent="0.25">
      <c r="A176" s="16" t="s">
        <v>20</v>
      </c>
      <c r="B176" s="1" t="s">
        <v>20</v>
      </c>
      <c r="C176" s="6" t="s">
        <v>20</v>
      </c>
      <c r="D176" s="6" t="s">
        <v>20</v>
      </c>
      <c r="E176" s="6" t="s">
        <v>20</v>
      </c>
      <c r="F176" s="6" t="s">
        <v>20</v>
      </c>
    </row>
    <row r="178" spans="1:6" ht="30" customHeight="1" x14ac:dyDescent="0.25">
      <c r="A178" s="15" t="s">
        <v>79</v>
      </c>
      <c r="B178" s="10"/>
      <c r="C178" s="10"/>
      <c r="D178" s="10"/>
      <c r="E178" s="10"/>
      <c r="F178" s="10"/>
    </row>
    <row r="179" spans="1:6" ht="50.1" customHeight="1" x14ac:dyDescent="0.2">
      <c r="A179" s="12" t="s">
        <v>61</v>
      </c>
      <c r="B179" s="8" t="s">
        <v>64</v>
      </c>
      <c r="C179" s="9"/>
      <c r="D179" s="9"/>
      <c r="E179" s="9"/>
      <c r="F179" s="9"/>
    </row>
    <row r="180" spans="1:6" x14ac:dyDescent="0.25">
      <c r="A180" s="13" t="s">
        <v>72</v>
      </c>
      <c r="B180" s="5" t="s">
        <v>0</v>
      </c>
    </row>
    <row r="181" spans="1:6" x14ac:dyDescent="0.25">
      <c r="A181" s="13" t="s">
        <v>3</v>
      </c>
      <c r="B181" s="5" t="s">
        <v>4</v>
      </c>
    </row>
    <row r="182" spans="1:6" ht="50.1" customHeight="1" x14ac:dyDescent="0.2">
      <c r="A182" s="12" t="s">
        <v>60</v>
      </c>
      <c r="B182" s="8" t="s">
        <v>5</v>
      </c>
      <c r="C182" s="8" t="s">
        <v>21</v>
      </c>
      <c r="D182" s="8" t="s">
        <v>6</v>
      </c>
      <c r="E182" s="8" t="s">
        <v>7</v>
      </c>
      <c r="F182" s="8" t="s">
        <v>8</v>
      </c>
    </row>
    <row r="183" spans="1:6" x14ac:dyDescent="0.25">
      <c r="A183" s="13" t="s">
        <v>59</v>
      </c>
      <c r="B183" s="1">
        <v>0.99970000000000003</v>
      </c>
      <c r="C183" s="6">
        <v>0.99980000000000002</v>
      </c>
      <c r="D183" s="6" t="s">
        <v>20</v>
      </c>
      <c r="E183" s="6" t="s">
        <v>20</v>
      </c>
      <c r="F183" s="6" t="s">
        <v>20</v>
      </c>
    </row>
    <row r="184" spans="1:6" x14ac:dyDescent="0.25">
      <c r="A184" s="16" t="s">
        <v>20</v>
      </c>
      <c r="B184" s="1" t="s">
        <v>20</v>
      </c>
      <c r="C184" s="6" t="s">
        <v>20</v>
      </c>
      <c r="D184" s="6" t="s">
        <v>20</v>
      </c>
      <c r="E184" s="6" t="s">
        <v>20</v>
      </c>
      <c r="F184" s="6" t="s">
        <v>20</v>
      </c>
    </row>
    <row r="185" spans="1:6" x14ac:dyDescent="0.25">
      <c r="A185" s="16" t="s">
        <v>20</v>
      </c>
      <c r="B185" s="1" t="s">
        <v>20</v>
      </c>
      <c r="C185" s="6" t="s">
        <v>20</v>
      </c>
      <c r="D185" s="6" t="s">
        <v>20</v>
      </c>
      <c r="E185" s="6" t="s">
        <v>20</v>
      </c>
      <c r="F185" s="6" t="s">
        <v>20</v>
      </c>
    </row>
    <row r="186" spans="1:6" x14ac:dyDescent="0.25">
      <c r="A186" s="16" t="s">
        <v>20</v>
      </c>
      <c r="B186" s="1" t="s">
        <v>20</v>
      </c>
      <c r="C186" s="6" t="s">
        <v>20</v>
      </c>
      <c r="D186" s="6" t="s">
        <v>20</v>
      </c>
      <c r="E186" s="6" t="s">
        <v>20</v>
      </c>
      <c r="F186" s="6" t="s">
        <v>20</v>
      </c>
    </row>
    <row r="187" spans="1:6" x14ac:dyDescent="0.25">
      <c r="A187" s="16" t="s">
        <v>20</v>
      </c>
      <c r="B187" s="1" t="s">
        <v>20</v>
      </c>
      <c r="C187" s="6" t="s">
        <v>20</v>
      </c>
      <c r="D187" s="6" t="s">
        <v>20</v>
      </c>
      <c r="E187" s="6" t="s">
        <v>20</v>
      </c>
      <c r="F187" s="6" t="s">
        <v>20</v>
      </c>
    </row>
    <row r="188" spans="1:6" x14ac:dyDescent="0.25">
      <c r="B188" s="1"/>
      <c r="C188" s="6"/>
      <c r="D188" s="6"/>
      <c r="E188" s="6"/>
      <c r="F188" s="6"/>
    </row>
    <row r="189" spans="1:6" ht="50.1" customHeight="1" x14ac:dyDescent="0.2">
      <c r="A189" s="12" t="s">
        <v>61</v>
      </c>
      <c r="B189" s="8" t="s">
        <v>64</v>
      </c>
      <c r="C189" s="9"/>
      <c r="D189" s="9"/>
      <c r="E189" s="9"/>
      <c r="F189" s="9"/>
    </row>
    <row r="190" spans="1:6" x14ac:dyDescent="0.25">
      <c r="A190" s="13" t="s">
        <v>72</v>
      </c>
      <c r="B190" s="5" t="s">
        <v>9</v>
      </c>
    </row>
    <row r="191" spans="1:6" x14ac:dyDescent="0.25">
      <c r="A191" s="13" t="s">
        <v>3</v>
      </c>
      <c r="B191" s="5" t="s">
        <v>4</v>
      </c>
    </row>
    <row r="192" spans="1:6" ht="50.1" customHeight="1" x14ac:dyDescent="0.2">
      <c r="A192" s="12" t="s">
        <v>60</v>
      </c>
      <c r="B192" s="8" t="s">
        <v>5</v>
      </c>
      <c r="C192" s="8" t="s">
        <v>21</v>
      </c>
      <c r="D192" s="8" t="s">
        <v>6</v>
      </c>
      <c r="E192" s="8" t="s">
        <v>7</v>
      </c>
      <c r="F192" s="8" t="s">
        <v>8</v>
      </c>
    </row>
    <row r="193" spans="1:6" x14ac:dyDescent="0.25">
      <c r="A193" s="13" t="s">
        <v>59</v>
      </c>
      <c r="B193" s="1">
        <v>0.99970000000000003</v>
      </c>
      <c r="C193" s="6">
        <v>0.99980000000000002</v>
      </c>
      <c r="D193" s="6" t="s">
        <v>20</v>
      </c>
      <c r="E193" s="6" t="s">
        <v>20</v>
      </c>
      <c r="F193" s="6" t="s">
        <v>20</v>
      </c>
    </row>
    <row r="194" spans="1:6" x14ac:dyDescent="0.25">
      <c r="A194" s="16" t="s">
        <v>20</v>
      </c>
      <c r="B194" s="1" t="s">
        <v>20</v>
      </c>
      <c r="C194" s="6" t="s">
        <v>20</v>
      </c>
      <c r="D194" s="6" t="s">
        <v>20</v>
      </c>
      <c r="E194" s="6" t="s">
        <v>20</v>
      </c>
      <c r="F194" s="6" t="s">
        <v>20</v>
      </c>
    </row>
    <row r="195" spans="1:6" x14ac:dyDescent="0.25">
      <c r="A195" s="16" t="s">
        <v>20</v>
      </c>
      <c r="B195" s="1" t="s">
        <v>20</v>
      </c>
      <c r="C195" s="6" t="s">
        <v>20</v>
      </c>
      <c r="D195" s="6" t="s">
        <v>20</v>
      </c>
      <c r="E195" s="6" t="s">
        <v>20</v>
      </c>
      <c r="F195" s="6" t="s">
        <v>20</v>
      </c>
    </row>
    <row r="196" spans="1:6" x14ac:dyDescent="0.25">
      <c r="A196" s="16" t="s">
        <v>20</v>
      </c>
      <c r="B196" s="1" t="s">
        <v>20</v>
      </c>
      <c r="C196" s="6" t="s">
        <v>20</v>
      </c>
      <c r="D196" s="6" t="s">
        <v>20</v>
      </c>
      <c r="E196" s="6" t="s">
        <v>20</v>
      </c>
      <c r="F196" s="6" t="s">
        <v>20</v>
      </c>
    </row>
    <row r="197" spans="1:6" x14ac:dyDescent="0.25">
      <c r="A197" s="16" t="s">
        <v>20</v>
      </c>
      <c r="B197" s="1" t="s">
        <v>20</v>
      </c>
      <c r="C197" s="6" t="s">
        <v>20</v>
      </c>
      <c r="D197" s="6" t="s">
        <v>20</v>
      </c>
      <c r="E197" s="6" t="s">
        <v>20</v>
      </c>
      <c r="F197" s="6" t="s">
        <v>20</v>
      </c>
    </row>
    <row r="199" spans="1:6" ht="50.1" customHeight="1" x14ac:dyDescent="0.2">
      <c r="A199" s="12" t="s">
        <v>61</v>
      </c>
      <c r="B199" s="8" t="s">
        <v>65</v>
      </c>
      <c r="C199" s="9"/>
      <c r="D199" s="9"/>
      <c r="E199" s="9"/>
      <c r="F199" s="9"/>
    </row>
    <row r="200" spans="1:6" x14ac:dyDescent="0.25">
      <c r="A200" s="13" t="s">
        <v>72</v>
      </c>
      <c r="B200" s="5" t="s">
        <v>0</v>
      </c>
    </row>
    <row r="201" spans="1:6" x14ac:dyDescent="0.25">
      <c r="A201" s="13" t="s">
        <v>3</v>
      </c>
      <c r="B201" s="5" t="s">
        <v>4</v>
      </c>
    </row>
    <row r="202" spans="1:6" ht="50.1" customHeight="1" x14ac:dyDescent="0.2">
      <c r="A202" s="12" t="s">
        <v>60</v>
      </c>
      <c r="B202" s="8" t="s">
        <v>5</v>
      </c>
      <c r="C202" s="8" t="s">
        <v>21</v>
      </c>
      <c r="D202" s="8" t="s">
        <v>6</v>
      </c>
      <c r="E202" s="8" t="s">
        <v>7</v>
      </c>
      <c r="F202" s="8" t="s">
        <v>8</v>
      </c>
    </row>
    <row r="203" spans="1:6" x14ac:dyDescent="0.25">
      <c r="A203" s="13" t="s">
        <v>59</v>
      </c>
      <c r="B203" s="1">
        <v>0.99970000000000003</v>
      </c>
      <c r="C203" s="6">
        <v>0.99980000000000002</v>
      </c>
      <c r="D203" s="6" t="s">
        <v>20</v>
      </c>
      <c r="E203" s="6" t="s">
        <v>20</v>
      </c>
      <c r="F203" s="6" t="s">
        <v>20</v>
      </c>
    </row>
    <row r="204" spans="1:6" x14ac:dyDescent="0.25">
      <c r="A204" s="16" t="s">
        <v>20</v>
      </c>
      <c r="B204" s="1" t="s">
        <v>20</v>
      </c>
      <c r="C204" s="6" t="s">
        <v>20</v>
      </c>
      <c r="D204" s="6" t="s">
        <v>20</v>
      </c>
      <c r="E204" s="6" t="s">
        <v>20</v>
      </c>
      <c r="F204" s="6" t="s">
        <v>20</v>
      </c>
    </row>
    <row r="205" spans="1:6" x14ac:dyDescent="0.25">
      <c r="A205" s="16" t="s">
        <v>20</v>
      </c>
      <c r="B205" s="1" t="s">
        <v>20</v>
      </c>
      <c r="C205" s="6" t="s">
        <v>20</v>
      </c>
      <c r="D205" s="6" t="s">
        <v>20</v>
      </c>
      <c r="E205" s="6" t="s">
        <v>20</v>
      </c>
      <c r="F205" s="6" t="s">
        <v>20</v>
      </c>
    </row>
    <row r="206" spans="1:6" x14ac:dyDescent="0.25">
      <c r="A206" s="16" t="s">
        <v>20</v>
      </c>
      <c r="B206" s="1" t="s">
        <v>20</v>
      </c>
      <c r="C206" s="6" t="s">
        <v>20</v>
      </c>
      <c r="D206" s="6" t="s">
        <v>20</v>
      </c>
      <c r="E206" s="6" t="s">
        <v>20</v>
      </c>
      <c r="F206" s="6" t="s">
        <v>20</v>
      </c>
    </row>
    <row r="207" spans="1:6" x14ac:dyDescent="0.25">
      <c r="A207" s="16" t="s">
        <v>20</v>
      </c>
      <c r="B207" s="1" t="s">
        <v>20</v>
      </c>
      <c r="C207" s="6" t="s">
        <v>20</v>
      </c>
      <c r="D207" s="6" t="s">
        <v>20</v>
      </c>
      <c r="E207" s="6" t="s">
        <v>20</v>
      </c>
      <c r="F207" s="6" t="s">
        <v>20</v>
      </c>
    </row>
    <row r="209" spans="1:6" ht="50.1" customHeight="1" x14ac:dyDescent="0.2">
      <c r="A209" s="12" t="s">
        <v>61</v>
      </c>
      <c r="B209" s="8" t="s">
        <v>65</v>
      </c>
      <c r="C209" s="9"/>
      <c r="D209" s="9"/>
      <c r="E209" s="9"/>
      <c r="F209" s="9"/>
    </row>
    <row r="210" spans="1:6" x14ac:dyDescent="0.25">
      <c r="A210" s="13" t="s">
        <v>72</v>
      </c>
      <c r="B210" s="5" t="s">
        <v>9</v>
      </c>
    </row>
    <row r="211" spans="1:6" x14ac:dyDescent="0.25">
      <c r="A211" s="13" t="s">
        <v>3</v>
      </c>
      <c r="B211" s="5" t="s">
        <v>4</v>
      </c>
    </row>
    <row r="212" spans="1:6" ht="50.1" customHeight="1" x14ac:dyDescent="0.2">
      <c r="A212" s="12" t="s">
        <v>60</v>
      </c>
      <c r="B212" s="8" t="s">
        <v>5</v>
      </c>
      <c r="C212" s="8" t="s">
        <v>21</v>
      </c>
      <c r="D212" s="8" t="s">
        <v>6</v>
      </c>
      <c r="E212" s="8" t="s">
        <v>7</v>
      </c>
      <c r="F212" s="8" t="s">
        <v>8</v>
      </c>
    </row>
    <row r="213" spans="1:6" x14ac:dyDescent="0.25">
      <c r="A213" s="13" t="s">
        <v>59</v>
      </c>
      <c r="B213" s="1">
        <v>0.99970000000000003</v>
      </c>
      <c r="C213" s="6">
        <v>0.99980000000000002</v>
      </c>
      <c r="D213" s="6" t="s">
        <v>20</v>
      </c>
      <c r="E213" s="6" t="s">
        <v>20</v>
      </c>
      <c r="F213" s="6" t="s">
        <v>20</v>
      </c>
    </row>
    <row r="214" spans="1:6" x14ac:dyDescent="0.25">
      <c r="A214" s="16" t="s">
        <v>20</v>
      </c>
      <c r="B214" s="1" t="s">
        <v>20</v>
      </c>
      <c r="C214" s="6" t="s">
        <v>20</v>
      </c>
      <c r="D214" s="6" t="s">
        <v>20</v>
      </c>
      <c r="E214" s="6" t="s">
        <v>20</v>
      </c>
      <c r="F214" s="6" t="s">
        <v>20</v>
      </c>
    </row>
    <row r="215" spans="1:6" x14ac:dyDescent="0.25">
      <c r="A215" s="16" t="s">
        <v>20</v>
      </c>
      <c r="B215" s="1" t="s">
        <v>20</v>
      </c>
      <c r="C215" s="6" t="s">
        <v>20</v>
      </c>
      <c r="D215" s="6" t="s">
        <v>20</v>
      </c>
      <c r="E215" s="6" t="s">
        <v>20</v>
      </c>
      <c r="F215" s="6" t="s">
        <v>20</v>
      </c>
    </row>
    <row r="216" spans="1:6" x14ac:dyDescent="0.25">
      <c r="A216" s="16" t="s">
        <v>20</v>
      </c>
      <c r="B216" s="1" t="s">
        <v>20</v>
      </c>
      <c r="C216" s="6" t="s">
        <v>20</v>
      </c>
      <c r="D216" s="6" t="s">
        <v>20</v>
      </c>
      <c r="E216" s="6" t="s">
        <v>20</v>
      </c>
      <c r="F216" s="6" t="s">
        <v>20</v>
      </c>
    </row>
    <row r="217" spans="1:6" x14ac:dyDescent="0.25">
      <c r="A217" s="16" t="s">
        <v>20</v>
      </c>
      <c r="B217" s="1" t="s">
        <v>20</v>
      </c>
      <c r="C217" s="6" t="s">
        <v>20</v>
      </c>
      <c r="D217" s="6" t="s">
        <v>20</v>
      </c>
      <c r="E217" s="6" t="s">
        <v>20</v>
      </c>
      <c r="F217" s="6" t="s">
        <v>20</v>
      </c>
    </row>
    <row r="219" spans="1:6" ht="50.1" customHeight="1" x14ac:dyDescent="0.2">
      <c r="A219" s="12" t="s">
        <v>61</v>
      </c>
      <c r="B219" s="8" t="s">
        <v>66</v>
      </c>
      <c r="C219" s="9"/>
      <c r="D219" s="9"/>
      <c r="E219" s="9"/>
      <c r="F219" s="9"/>
    </row>
    <row r="220" spans="1:6" x14ac:dyDescent="0.25">
      <c r="A220" s="13" t="s">
        <v>72</v>
      </c>
      <c r="B220" s="5" t="s">
        <v>0</v>
      </c>
    </row>
    <row r="221" spans="1:6" x14ac:dyDescent="0.25">
      <c r="A221" s="13" t="s">
        <v>3</v>
      </c>
      <c r="B221" s="5" t="s">
        <v>4</v>
      </c>
    </row>
    <row r="222" spans="1:6" ht="50.1" customHeight="1" x14ac:dyDescent="0.2">
      <c r="A222" s="12" t="s">
        <v>60</v>
      </c>
      <c r="B222" s="8" t="s">
        <v>5</v>
      </c>
      <c r="C222" s="8" t="s">
        <v>21</v>
      </c>
      <c r="D222" s="8" t="s">
        <v>6</v>
      </c>
      <c r="E222" s="8" t="s">
        <v>7</v>
      </c>
      <c r="F222" s="8" t="s">
        <v>8</v>
      </c>
    </row>
    <row r="223" spans="1:6" x14ac:dyDescent="0.25">
      <c r="A223" s="13" t="s">
        <v>59</v>
      </c>
      <c r="B223" s="1">
        <v>0.99970000000000003</v>
      </c>
      <c r="C223" s="6">
        <v>0.99980000000000002</v>
      </c>
      <c r="D223" s="6" t="s">
        <v>20</v>
      </c>
      <c r="E223" s="6" t="s">
        <v>20</v>
      </c>
      <c r="F223" s="6" t="s">
        <v>20</v>
      </c>
    </row>
    <row r="224" spans="1:6" x14ac:dyDescent="0.25">
      <c r="A224" s="16" t="s">
        <v>20</v>
      </c>
      <c r="B224" s="1" t="s">
        <v>20</v>
      </c>
      <c r="C224" s="6" t="s">
        <v>20</v>
      </c>
      <c r="D224" s="6" t="s">
        <v>20</v>
      </c>
      <c r="E224" s="6" t="s">
        <v>20</v>
      </c>
      <c r="F224" s="6" t="s">
        <v>20</v>
      </c>
    </row>
    <row r="225" spans="1:6" x14ac:dyDescent="0.25">
      <c r="A225" s="16" t="s">
        <v>20</v>
      </c>
      <c r="B225" s="1" t="s">
        <v>20</v>
      </c>
      <c r="C225" s="6" t="s">
        <v>20</v>
      </c>
      <c r="D225" s="6" t="s">
        <v>20</v>
      </c>
      <c r="E225" s="6" t="s">
        <v>20</v>
      </c>
      <c r="F225" s="6" t="s">
        <v>20</v>
      </c>
    </row>
    <row r="226" spans="1:6" x14ac:dyDescent="0.25">
      <c r="A226" s="16" t="s">
        <v>20</v>
      </c>
      <c r="B226" s="1" t="s">
        <v>20</v>
      </c>
      <c r="C226" s="6" t="s">
        <v>20</v>
      </c>
      <c r="D226" s="6" t="s">
        <v>20</v>
      </c>
      <c r="E226" s="6" t="s">
        <v>20</v>
      </c>
      <c r="F226" s="6" t="s">
        <v>20</v>
      </c>
    </row>
    <row r="227" spans="1:6" x14ac:dyDescent="0.25">
      <c r="A227" s="16" t="s">
        <v>20</v>
      </c>
      <c r="B227" s="1" t="s">
        <v>20</v>
      </c>
      <c r="C227" s="6" t="s">
        <v>20</v>
      </c>
      <c r="D227" s="6" t="s">
        <v>20</v>
      </c>
      <c r="E227" s="6" t="s">
        <v>20</v>
      </c>
      <c r="F227" s="6" t="s">
        <v>20</v>
      </c>
    </row>
    <row r="229" spans="1:6" ht="50.1" customHeight="1" x14ac:dyDescent="0.2">
      <c r="A229" s="12" t="s">
        <v>61</v>
      </c>
      <c r="B229" s="8" t="s">
        <v>66</v>
      </c>
      <c r="C229" s="9"/>
      <c r="D229" s="9"/>
      <c r="E229" s="9"/>
      <c r="F229" s="9"/>
    </row>
    <row r="230" spans="1:6" x14ac:dyDescent="0.25">
      <c r="A230" s="13" t="s">
        <v>72</v>
      </c>
      <c r="B230" s="5" t="s">
        <v>9</v>
      </c>
    </row>
    <row r="231" spans="1:6" x14ac:dyDescent="0.25">
      <c r="A231" s="13" t="s">
        <v>3</v>
      </c>
      <c r="B231" s="5" t="s">
        <v>4</v>
      </c>
    </row>
    <row r="232" spans="1:6" ht="50.1" customHeight="1" x14ac:dyDescent="0.2">
      <c r="A232" s="12" t="s">
        <v>60</v>
      </c>
      <c r="B232" s="8" t="s">
        <v>5</v>
      </c>
      <c r="C232" s="8" t="s">
        <v>21</v>
      </c>
      <c r="D232" s="8" t="s">
        <v>6</v>
      </c>
      <c r="E232" s="8" t="s">
        <v>7</v>
      </c>
      <c r="F232" s="8" t="s">
        <v>8</v>
      </c>
    </row>
    <row r="233" spans="1:6" x14ac:dyDescent="0.25">
      <c r="A233" s="13" t="s">
        <v>59</v>
      </c>
      <c r="B233" s="1">
        <v>0.99970000000000003</v>
      </c>
      <c r="C233" s="6">
        <v>0.99980000000000002</v>
      </c>
      <c r="D233" s="6" t="s">
        <v>20</v>
      </c>
      <c r="E233" s="6" t="s">
        <v>20</v>
      </c>
      <c r="F233" s="6" t="s">
        <v>20</v>
      </c>
    </row>
    <row r="234" spans="1:6" x14ac:dyDescent="0.25">
      <c r="A234" s="16" t="s">
        <v>20</v>
      </c>
      <c r="B234" s="1" t="s">
        <v>20</v>
      </c>
      <c r="C234" s="6" t="s">
        <v>20</v>
      </c>
      <c r="D234" s="6" t="s">
        <v>20</v>
      </c>
      <c r="E234" s="6" t="s">
        <v>20</v>
      </c>
      <c r="F234" s="6" t="s">
        <v>20</v>
      </c>
    </row>
    <row r="235" spans="1:6" x14ac:dyDescent="0.25">
      <c r="A235" s="16" t="s">
        <v>20</v>
      </c>
      <c r="B235" s="1" t="s">
        <v>20</v>
      </c>
      <c r="C235" s="6" t="s">
        <v>20</v>
      </c>
      <c r="D235" s="6" t="s">
        <v>20</v>
      </c>
      <c r="E235" s="6" t="s">
        <v>20</v>
      </c>
      <c r="F235" s="6" t="s">
        <v>20</v>
      </c>
    </row>
    <row r="236" spans="1:6" x14ac:dyDescent="0.25">
      <c r="A236" s="16" t="s">
        <v>20</v>
      </c>
      <c r="B236" s="1" t="s">
        <v>20</v>
      </c>
      <c r="C236" s="6" t="s">
        <v>20</v>
      </c>
      <c r="D236" s="6" t="s">
        <v>20</v>
      </c>
      <c r="E236" s="6" t="s">
        <v>20</v>
      </c>
      <c r="F236" s="6" t="s">
        <v>20</v>
      </c>
    </row>
    <row r="237" spans="1:6" x14ac:dyDescent="0.25">
      <c r="A237" s="16" t="s">
        <v>20</v>
      </c>
      <c r="B237" s="1" t="s">
        <v>20</v>
      </c>
      <c r="C237" s="6" t="s">
        <v>20</v>
      </c>
      <c r="D237" s="6" t="s">
        <v>20</v>
      </c>
      <c r="E237" s="6" t="s">
        <v>20</v>
      </c>
      <c r="F237" s="6" t="s">
        <v>20</v>
      </c>
    </row>
    <row r="239" spans="1:6" ht="50.1" customHeight="1" x14ac:dyDescent="0.2">
      <c r="A239" s="12" t="s">
        <v>61</v>
      </c>
      <c r="B239" s="8" t="s">
        <v>73</v>
      </c>
      <c r="C239" s="9"/>
      <c r="D239" s="9"/>
      <c r="E239" s="9"/>
      <c r="F239" s="9"/>
    </row>
    <row r="240" spans="1:6" x14ac:dyDescent="0.25">
      <c r="A240" s="13" t="s">
        <v>72</v>
      </c>
      <c r="B240" s="5" t="s">
        <v>0</v>
      </c>
    </row>
    <row r="241" spans="1:6" x14ac:dyDescent="0.25">
      <c r="A241" s="13" t="s">
        <v>3</v>
      </c>
      <c r="B241" s="5" t="s">
        <v>4</v>
      </c>
    </row>
    <row r="242" spans="1:6" ht="50.1" customHeight="1" x14ac:dyDescent="0.2">
      <c r="A242" s="12" t="s">
        <v>60</v>
      </c>
      <c r="B242" s="8" t="s">
        <v>5</v>
      </c>
      <c r="C242" s="8" t="s">
        <v>21</v>
      </c>
      <c r="D242" s="8" t="s">
        <v>6</v>
      </c>
      <c r="E242" s="8" t="s">
        <v>7</v>
      </c>
      <c r="F242" s="8" t="s">
        <v>8</v>
      </c>
    </row>
    <row r="243" spans="1:6" x14ac:dyDescent="0.25">
      <c r="A243" s="13" t="s">
        <v>59</v>
      </c>
      <c r="B243" s="1">
        <v>0.99970000000000003</v>
      </c>
      <c r="C243" s="6">
        <v>0.99980000000000002</v>
      </c>
      <c r="D243" s="6" t="s">
        <v>20</v>
      </c>
      <c r="E243" s="6" t="s">
        <v>20</v>
      </c>
      <c r="F243" s="6" t="s">
        <v>20</v>
      </c>
    </row>
    <row r="244" spans="1:6" x14ac:dyDescent="0.25">
      <c r="A244" s="16" t="s">
        <v>20</v>
      </c>
      <c r="B244" s="1" t="s">
        <v>20</v>
      </c>
      <c r="C244" s="6" t="s">
        <v>20</v>
      </c>
      <c r="D244" s="6" t="s">
        <v>20</v>
      </c>
      <c r="E244" s="6" t="s">
        <v>20</v>
      </c>
      <c r="F244" s="6" t="s">
        <v>20</v>
      </c>
    </row>
    <row r="245" spans="1:6" x14ac:dyDescent="0.25">
      <c r="A245" s="16" t="s">
        <v>20</v>
      </c>
      <c r="B245" s="1" t="s">
        <v>20</v>
      </c>
      <c r="C245" s="6" t="s">
        <v>20</v>
      </c>
      <c r="D245" s="6" t="s">
        <v>20</v>
      </c>
      <c r="E245" s="6" t="s">
        <v>20</v>
      </c>
      <c r="F245" s="6" t="s">
        <v>20</v>
      </c>
    </row>
    <row r="246" spans="1:6" x14ac:dyDescent="0.25">
      <c r="A246" s="16" t="s">
        <v>20</v>
      </c>
      <c r="B246" s="1" t="s">
        <v>20</v>
      </c>
      <c r="C246" s="6" t="s">
        <v>20</v>
      </c>
      <c r="D246" s="6" t="s">
        <v>20</v>
      </c>
      <c r="E246" s="6" t="s">
        <v>20</v>
      </c>
      <c r="F246" s="6" t="s">
        <v>20</v>
      </c>
    </row>
    <row r="247" spans="1:6" x14ac:dyDescent="0.25">
      <c r="A247" s="16" t="s">
        <v>20</v>
      </c>
      <c r="B247" s="1" t="s">
        <v>20</v>
      </c>
      <c r="C247" s="6" t="s">
        <v>20</v>
      </c>
      <c r="D247" s="6" t="s">
        <v>20</v>
      </c>
      <c r="E247" s="6" t="s">
        <v>20</v>
      </c>
      <c r="F247" s="6" t="s">
        <v>20</v>
      </c>
    </row>
    <row r="249" spans="1:6" ht="50.1" customHeight="1" x14ac:dyDescent="0.2">
      <c r="A249" s="12" t="s">
        <v>61</v>
      </c>
      <c r="B249" s="8" t="s">
        <v>73</v>
      </c>
      <c r="C249" s="9"/>
      <c r="D249" s="9"/>
      <c r="E249" s="9"/>
      <c r="F249" s="9"/>
    </row>
    <row r="250" spans="1:6" x14ac:dyDescent="0.25">
      <c r="A250" s="13" t="s">
        <v>72</v>
      </c>
      <c r="B250" s="5" t="s">
        <v>9</v>
      </c>
    </row>
    <row r="251" spans="1:6" x14ac:dyDescent="0.25">
      <c r="A251" s="13" t="s">
        <v>3</v>
      </c>
      <c r="B251" s="5" t="s">
        <v>4</v>
      </c>
    </row>
    <row r="252" spans="1:6" ht="50.1" customHeight="1" x14ac:dyDescent="0.2">
      <c r="A252" s="12" t="s">
        <v>60</v>
      </c>
      <c r="B252" s="8" t="s">
        <v>5</v>
      </c>
      <c r="C252" s="8" t="s">
        <v>21</v>
      </c>
      <c r="D252" s="8" t="s">
        <v>6</v>
      </c>
      <c r="E252" s="8" t="s">
        <v>7</v>
      </c>
      <c r="F252" s="8" t="s">
        <v>8</v>
      </c>
    </row>
    <row r="253" spans="1:6" x14ac:dyDescent="0.25">
      <c r="A253" s="13" t="s">
        <v>59</v>
      </c>
      <c r="B253" s="1">
        <v>0.99970000000000003</v>
      </c>
      <c r="C253" s="6">
        <v>0.99980000000000002</v>
      </c>
      <c r="D253" s="6" t="s">
        <v>20</v>
      </c>
      <c r="E253" s="6" t="s">
        <v>20</v>
      </c>
      <c r="F253" s="6" t="s">
        <v>20</v>
      </c>
    </row>
    <row r="254" spans="1:6" x14ac:dyDescent="0.25">
      <c r="A254" s="16" t="s">
        <v>20</v>
      </c>
      <c r="B254" s="1" t="s">
        <v>20</v>
      </c>
      <c r="C254" s="6" t="s">
        <v>20</v>
      </c>
      <c r="D254" s="6" t="s">
        <v>20</v>
      </c>
      <c r="E254" s="6" t="s">
        <v>20</v>
      </c>
      <c r="F254" s="6" t="s">
        <v>20</v>
      </c>
    </row>
    <row r="255" spans="1:6" x14ac:dyDescent="0.25">
      <c r="A255" s="16" t="s">
        <v>20</v>
      </c>
      <c r="B255" s="1" t="s">
        <v>20</v>
      </c>
      <c r="C255" s="6" t="s">
        <v>20</v>
      </c>
      <c r="D255" s="6" t="s">
        <v>20</v>
      </c>
      <c r="E255" s="6" t="s">
        <v>20</v>
      </c>
      <c r="F255" s="6" t="s">
        <v>20</v>
      </c>
    </row>
    <row r="256" spans="1:6" x14ac:dyDescent="0.25">
      <c r="A256" s="16" t="s">
        <v>20</v>
      </c>
      <c r="B256" s="1" t="s">
        <v>20</v>
      </c>
      <c r="C256" s="6" t="s">
        <v>20</v>
      </c>
      <c r="D256" s="6" t="s">
        <v>20</v>
      </c>
      <c r="E256" s="6" t="s">
        <v>20</v>
      </c>
      <c r="F256" s="6" t="s">
        <v>20</v>
      </c>
    </row>
    <row r="257" spans="1:6" x14ac:dyDescent="0.25">
      <c r="A257" s="16" t="s">
        <v>20</v>
      </c>
      <c r="B257" s="1" t="s">
        <v>20</v>
      </c>
      <c r="C257" s="6" t="s">
        <v>20</v>
      </c>
      <c r="D257" s="6" t="s">
        <v>20</v>
      </c>
      <c r="E257" s="6" t="s">
        <v>20</v>
      </c>
      <c r="F257" s="6" t="s">
        <v>20</v>
      </c>
    </row>
    <row r="259" spans="1:6" ht="50.1" customHeight="1" x14ac:dyDescent="0.2">
      <c r="A259" s="12" t="s">
        <v>61</v>
      </c>
      <c r="B259" s="19" t="s">
        <v>69</v>
      </c>
      <c r="C259" s="9"/>
      <c r="D259" s="9"/>
      <c r="E259" s="9"/>
      <c r="F259" s="9"/>
    </row>
    <row r="260" spans="1:6" x14ac:dyDescent="0.25">
      <c r="A260" s="13" t="s">
        <v>72</v>
      </c>
      <c r="B260" s="5" t="s">
        <v>0</v>
      </c>
    </row>
    <row r="261" spans="1:6" x14ac:dyDescent="0.25">
      <c r="A261" s="13" t="s">
        <v>3</v>
      </c>
      <c r="B261" s="5" t="s">
        <v>46</v>
      </c>
    </row>
    <row r="262" spans="1:6" ht="50.1" customHeight="1" x14ac:dyDescent="0.2">
      <c r="A262" s="12" t="s">
        <v>60</v>
      </c>
      <c r="B262" s="8" t="s">
        <v>5</v>
      </c>
      <c r="C262" s="8" t="s">
        <v>21</v>
      </c>
      <c r="D262" s="8" t="s">
        <v>6</v>
      </c>
      <c r="E262" s="8" t="s">
        <v>7</v>
      </c>
      <c r="F262" s="8" t="s">
        <v>8</v>
      </c>
    </row>
    <row r="263" spans="1:6" x14ac:dyDescent="0.25">
      <c r="A263" s="13" t="s">
        <v>59</v>
      </c>
      <c r="B263" s="1">
        <v>0.99970000000000003</v>
      </c>
      <c r="C263" s="6">
        <v>0.99980000000000002</v>
      </c>
      <c r="D263" s="6" t="s">
        <v>20</v>
      </c>
      <c r="E263" s="6" t="s">
        <v>20</v>
      </c>
      <c r="F263" s="6" t="s">
        <v>20</v>
      </c>
    </row>
    <row r="264" spans="1:6" x14ac:dyDescent="0.25">
      <c r="A264" s="16" t="s">
        <v>20</v>
      </c>
      <c r="B264" s="1" t="s">
        <v>20</v>
      </c>
      <c r="C264" s="6" t="s">
        <v>20</v>
      </c>
      <c r="D264" s="6" t="s">
        <v>20</v>
      </c>
      <c r="E264" s="6" t="s">
        <v>20</v>
      </c>
      <c r="F264" s="6" t="s">
        <v>20</v>
      </c>
    </row>
    <row r="265" spans="1:6" x14ac:dyDescent="0.25">
      <c r="A265" s="16" t="s">
        <v>20</v>
      </c>
      <c r="B265" s="1" t="s">
        <v>20</v>
      </c>
      <c r="C265" s="6" t="s">
        <v>20</v>
      </c>
      <c r="D265" s="6" t="s">
        <v>20</v>
      </c>
      <c r="E265" s="6" t="s">
        <v>20</v>
      </c>
      <c r="F265" s="6" t="s">
        <v>20</v>
      </c>
    </row>
    <row r="266" spans="1:6" x14ac:dyDescent="0.25">
      <c r="A266" s="16" t="s">
        <v>20</v>
      </c>
      <c r="B266" s="1" t="s">
        <v>20</v>
      </c>
      <c r="C266" s="6" t="s">
        <v>20</v>
      </c>
      <c r="D266" s="6" t="s">
        <v>20</v>
      </c>
      <c r="E266" s="6" t="s">
        <v>20</v>
      </c>
      <c r="F266" s="6" t="s">
        <v>20</v>
      </c>
    </row>
    <row r="267" spans="1:6" x14ac:dyDescent="0.25">
      <c r="A267" s="16" t="s">
        <v>20</v>
      </c>
      <c r="B267" s="1" t="s">
        <v>20</v>
      </c>
      <c r="C267" s="6" t="s">
        <v>20</v>
      </c>
      <c r="D267" s="6" t="s">
        <v>20</v>
      </c>
      <c r="E267" s="6" t="s">
        <v>20</v>
      </c>
      <c r="F267" s="6" t="s">
        <v>20</v>
      </c>
    </row>
    <row r="269" spans="1:6" ht="50.1" customHeight="1" x14ac:dyDescent="0.2">
      <c r="A269" s="12" t="s">
        <v>61</v>
      </c>
      <c r="B269" s="8" t="s">
        <v>69</v>
      </c>
      <c r="C269" s="9"/>
      <c r="D269" s="9"/>
      <c r="E269" s="9"/>
      <c r="F269" s="9"/>
    </row>
    <row r="270" spans="1:6" x14ac:dyDescent="0.25">
      <c r="A270" s="13" t="s">
        <v>72</v>
      </c>
      <c r="B270" s="5" t="s">
        <v>9</v>
      </c>
    </row>
    <row r="271" spans="1:6" x14ac:dyDescent="0.25">
      <c r="A271" s="13" t="s">
        <v>3</v>
      </c>
      <c r="B271" s="5" t="s">
        <v>46</v>
      </c>
    </row>
    <row r="272" spans="1:6" ht="50.1" customHeight="1" x14ac:dyDescent="0.2">
      <c r="A272" s="12" t="s">
        <v>60</v>
      </c>
      <c r="B272" s="8" t="s">
        <v>5</v>
      </c>
      <c r="C272" s="8" t="s">
        <v>21</v>
      </c>
      <c r="D272" s="8" t="s">
        <v>6</v>
      </c>
      <c r="E272" s="8" t="s">
        <v>7</v>
      </c>
      <c r="F272" s="8" t="s">
        <v>8</v>
      </c>
    </row>
    <row r="273" spans="1:6" x14ac:dyDescent="0.25">
      <c r="A273" s="13" t="s">
        <v>59</v>
      </c>
      <c r="B273" s="1">
        <v>0.99970000000000003</v>
      </c>
      <c r="C273" s="6">
        <v>0.99980000000000002</v>
      </c>
      <c r="D273" s="6" t="s">
        <v>20</v>
      </c>
      <c r="E273" s="6" t="s">
        <v>20</v>
      </c>
      <c r="F273" s="6" t="s">
        <v>20</v>
      </c>
    </row>
    <row r="274" spans="1:6" x14ac:dyDescent="0.25">
      <c r="A274" s="16" t="s">
        <v>20</v>
      </c>
      <c r="B274" s="1" t="s">
        <v>20</v>
      </c>
      <c r="C274" s="6" t="s">
        <v>20</v>
      </c>
      <c r="D274" s="6" t="s">
        <v>20</v>
      </c>
      <c r="E274" s="6" t="s">
        <v>20</v>
      </c>
      <c r="F274" s="6" t="s">
        <v>20</v>
      </c>
    </row>
    <row r="275" spans="1:6" x14ac:dyDescent="0.25">
      <c r="A275" s="16" t="s">
        <v>20</v>
      </c>
      <c r="B275" s="1" t="s">
        <v>20</v>
      </c>
      <c r="C275" s="6" t="s">
        <v>20</v>
      </c>
      <c r="D275" s="6" t="s">
        <v>20</v>
      </c>
      <c r="E275" s="6" t="s">
        <v>20</v>
      </c>
      <c r="F275" s="6" t="s">
        <v>20</v>
      </c>
    </row>
    <row r="276" spans="1:6" x14ac:dyDescent="0.25">
      <c r="A276" s="16" t="s">
        <v>20</v>
      </c>
      <c r="B276" s="1" t="s">
        <v>20</v>
      </c>
      <c r="C276" s="6" t="s">
        <v>20</v>
      </c>
      <c r="D276" s="6" t="s">
        <v>20</v>
      </c>
      <c r="E276" s="6" t="s">
        <v>20</v>
      </c>
      <c r="F276" s="6" t="s">
        <v>20</v>
      </c>
    </row>
    <row r="277" spans="1:6" x14ac:dyDescent="0.25">
      <c r="A277" s="16" t="s">
        <v>20</v>
      </c>
      <c r="B277" s="1" t="s">
        <v>20</v>
      </c>
      <c r="C277" s="6" t="s">
        <v>20</v>
      </c>
      <c r="D277" s="6" t="s">
        <v>20</v>
      </c>
      <c r="E277" s="6" t="s">
        <v>20</v>
      </c>
      <c r="F277" s="6" t="s">
        <v>20</v>
      </c>
    </row>
    <row r="279" spans="1:6" ht="50.1" customHeight="1" x14ac:dyDescent="0.2">
      <c r="A279" s="12" t="s">
        <v>61</v>
      </c>
      <c r="B279" s="19" t="s">
        <v>70</v>
      </c>
      <c r="C279" s="9"/>
      <c r="D279" s="9"/>
      <c r="E279" s="9"/>
      <c r="F279" s="9"/>
    </row>
    <row r="280" spans="1:6" x14ac:dyDescent="0.25">
      <c r="A280" s="13" t="s">
        <v>72</v>
      </c>
      <c r="B280" s="5" t="s">
        <v>0</v>
      </c>
    </row>
    <row r="281" spans="1:6" x14ac:dyDescent="0.25">
      <c r="A281" s="13" t="s">
        <v>3</v>
      </c>
      <c r="B281" s="5" t="s">
        <v>4</v>
      </c>
    </row>
    <row r="282" spans="1:6" ht="50.1" customHeight="1" x14ac:dyDescent="0.2">
      <c r="A282" s="12" t="s">
        <v>60</v>
      </c>
      <c r="B282" s="8" t="s">
        <v>5</v>
      </c>
      <c r="C282" s="8" t="s">
        <v>21</v>
      </c>
      <c r="D282" s="8" t="s">
        <v>6</v>
      </c>
      <c r="E282" s="8" t="s">
        <v>7</v>
      </c>
      <c r="F282" s="8" t="s">
        <v>8</v>
      </c>
    </row>
    <row r="283" spans="1:6" x14ac:dyDescent="0.25">
      <c r="A283" s="13" t="s">
        <v>59</v>
      </c>
      <c r="B283" s="1">
        <v>0.99970000000000003</v>
      </c>
      <c r="C283" s="6">
        <v>0.99980000000000002</v>
      </c>
      <c r="D283" s="6" t="s">
        <v>20</v>
      </c>
      <c r="E283" s="6" t="s">
        <v>20</v>
      </c>
      <c r="F283" s="6" t="s">
        <v>20</v>
      </c>
    </row>
    <row r="284" spans="1:6" x14ac:dyDescent="0.25">
      <c r="A284" s="16" t="s">
        <v>20</v>
      </c>
      <c r="B284" s="1" t="s">
        <v>20</v>
      </c>
      <c r="C284" s="6" t="s">
        <v>20</v>
      </c>
      <c r="D284" s="6" t="s">
        <v>20</v>
      </c>
      <c r="E284" s="6" t="s">
        <v>20</v>
      </c>
      <c r="F284" s="6" t="s">
        <v>20</v>
      </c>
    </row>
    <row r="285" spans="1:6" x14ac:dyDescent="0.25">
      <c r="A285" s="16" t="s">
        <v>20</v>
      </c>
      <c r="B285" s="1" t="s">
        <v>20</v>
      </c>
      <c r="C285" s="6" t="s">
        <v>20</v>
      </c>
      <c r="D285" s="6" t="s">
        <v>20</v>
      </c>
      <c r="E285" s="6" t="s">
        <v>20</v>
      </c>
      <c r="F285" s="6" t="s">
        <v>20</v>
      </c>
    </row>
    <row r="286" spans="1:6" x14ac:dyDescent="0.25">
      <c r="A286" s="16" t="s">
        <v>20</v>
      </c>
      <c r="B286" s="1" t="s">
        <v>20</v>
      </c>
      <c r="C286" s="6" t="s">
        <v>20</v>
      </c>
      <c r="D286" s="6" t="s">
        <v>20</v>
      </c>
      <c r="E286" s="6" t="s">
        <v>20</v>
      </c>
      <c r="F286" s="6" t="s">
        <v>20</v>
      </c>
    </row>
    <row r="287" spans="1:6" x14ac:dyDescent="0.25">
      <c r="A287" s="16" t="s">
        <v>20</v>
      </c>
      <c r="B287" s="1" t="s">
        <v>20</v>
      </c>
      <c r="C287" s="6" t="s">
        <v>20</v>
      </c>
      <c r="D287" s="6" t="s">
        <v>20</v>
      </c>
      <c r="E287" s="6" t="s">
        <v>20</v>
      </c>
      <c r="F287" s="6" t="s">
        <v>20</v>
      </c>
    </row>
    <row r="289" spans="1:6" ht="50.1" customHeight="1" x14ac:dyDescent="0.2">
      <c r="A289" s="12" t="s">
        <v>61</v>
      </c>
      <c r="B289" s="8" t="s">
        <v>70</v>
      </c>
      <c r="C289" s="9"/>
      <c r="D289" s="9"/>
      <c r="E289" s="9"/>
      <c r="F289" s="9"/>
    </row>
    <row r="290" spans="1:6" x14ac:dyDescent="0.25">
      <c r="A290" s="13" t="s">
        <v>72</v>
      </c>
      <c r="B290" s="5" t="s">
        <v>9</v>
      </c>
    </row>
    <row r="291" spans="1:6" x14ac:dyDescent="0.25">
      <c r="A291" s="13" t="s">
        <v>3</v>
      </c>
      <c r="B291" s="5" t="s">
        <v>4</v>
      </c>
    </row>
    <row r="292" spans="1:6" ht="50.1" customHeight="1" x14ac:dyDescent="0.2">
      <c r="A292" s="12" t="s">
        <v>60</v>
      </c>
      <c r="B292" s="8" t="s">
        <v>5</v>
      </c>
      <c r="C292" s="8" t="s">
        <v>21</v>
      </c>
      <c r="D292" s="8" t="s">
        <v>6</v>
      </c>
      <c r="E292" s="8" t="s">
        <v>7</v>
      </c>
      <c r="F292" s="8" t="s">
        <v>8</v>
      </c>
    </row>
    <row r="293" spans="1:6" x14ac:dyDescent="0.25">
      <c r="A293" s="13" t="s">
        <v>59</v>
      </c>
      <c r="B293" s="1">
        <v>0.99970000000000003</v>
      </c>
      <c r="C293" s="6">
        <v>0.99980000000000002</v>
      </c>
      <c r="D293" s="6" t="s">
        <v>20</v>
      </c>
      <c r="E293" s="6" t="s">
        <v>20</v>
      </c>
      <c r="F293" s="6" t="s">
        <v>20</v>
      </c>
    </row>
    <row r="294" spans="1:6" x14ac:dyDescent="0.25">
      <c r="A294" s="16" t="s">
        <v>20</v>
      </c>
      <c r="B294" s="1" t="s">
        <v>20</v>
      </c>
      <c r="C294" s="6" t="s">
        <v>20</v>
      </c>
      <c r="D294" s="6" t="s">
        <v>20</v>
      </c>
      <c r="E294" s="6" t="s">
        <v>20</v>
      </c>
      <c r="F294" s="6" t="s">
        <v>20</v>
      </c>
    </row>
    <row r="295" spans="1:6" x14ac:dyDescent="0.25">
      <c r="A295" s="16" t="s">
        <v>20</v>
      </c>
      <c r="B295" s="1" t="s">
        <v>20</v>
      </c>
      <c r="C295" s="6" t="s">
        <v>20</v>
      </c>
      <c r="D295" s="6" t="s">
        <v>20</v>
      </c>
      <c r="E295" s="6" t="s">
        <v>20</v>
      </c>
      <c r="F295" s="6" t="s">
        <v>20</v>
      </c>
    </row>
    <row r="296" spans="1:6" x14ac:dyDescent="0.25">
      <c r="A296" s="16" t="s">
        <v>20</v>
      </c>
      <c r="B296" s="1" t="s">
        <v>20</v>
      </c>
      <c r="C296" s="6" t="s">
        <v>20</v>
      </c>
      <c r="D296" s="6" t="s">
        <v>20</v>
      </c>
      <c r="E296" s="6" t="s">
        <v>20</v>
      </c>
      <c r="F296" s="6" t="s">
        <v>20</v>
      </c>
    </row>
    <row r="297" spans="1:6" x14ac:dyDescent="0.25">
      <c r="A297" s="16" t="s">
        <v>20</v>
      </c>
      <c r="B297" s="1" t="s">
        <v>20</v>
      </c>
      <c r="C297" s="6" t="s">
        <v>20</v>
      </c>
      <c r="D297" s="6" t="s">
        <v>20</v>
      </c>
      <c r="E297" s="6" t="s">
        <v>20</v>
      </c>
      <c r="F297" s="6" t="s">
        <v>20</v>
      </c>
    </row>
    <row r="299" spans="1:6" x14ac:dyDescent="0.2">
      <c r="A299" s="12" t="s">
        <v>61</v>
      </c>
      <c r="B299" s="8" t="s">
        <v>74</v>
      </c>
      <c r="C299" s="9"/>
      <c r="D299" s="9"/>
      <c r="E299" s="9"/>
      <c r="F299" s="9"/>
    </row>
    <row r="300" spans="1:6" x14ac:dyDescent="0.25">
      <c r="A300" s="13" t="s">
        <v>72</v>
      </c>
      <c r="B300" s="5" t="s">
        <v>0</v>
      </c>
    </row>
    <row r="301" spans="1:6" x14ac:dyDescent="0.25">
      <c r="A301" s="13" t="s">
        <v>3</v>
      </c>
      <c r="B301" s="5" t="s">
        <v>4</v>
      </c>
    </row>
    <row r="302" spans="1:6" ht="50.1" customHeight="1" x14ac:dyDescent="0.2">
      <c r="A302" s="12" t="s">
        <v>60</v>
      </c>
      <c r="B302" s="8" t="s">
        <v>5</v>
      </c>
      <c r="C302" s="8" t="s">
        <v>21</v>
      </c>
      <c r="D302" s="8" t="s">
        <v>6</v>
      </c>
      <c r="E302" s="8" t="s">
        <v>7</v>
      </c>
      <c r="F302" s="8" t="s">
        <v>8</v>
      </c>
    </row>
    <row r="303" spans="1:6" x14ac:dyDescent="0.25">
      <c r="A303" s="13" t="s">
        <v>59</v>
      </c>
      <c r="B303" s="1">
        <v>0.99970000000000003</v>
      </c>
      <c r="C303" s="6">
        <v>0.99980000000000002</v>
      </c>
      <c r="D303" s="6" t="s">
        <v>20</v>
      </c>
      <c r="E303" s="6" t="s">
        <v>20</v>
      </c>
      <c r="F303" s="6" t="s">
        <v>20</v>
      </c>
    </row>
    <row r="304" spans="1:6" x14ac:dyDescent="0.25">
      <c r="A304" s="16" t="s">
        <v>20</v>
      </c>
      <c r="B304" s="1" t="s">
        <v>20</v>
      </c>
      <c r="C304" s="6" t="s">
        <v>20</v>
      </c>
      <c r="D304" s="6" t="s">
        <v>20</v>
      </c>
      <c r="E304" s="6" t="s">
        <v>20</v>
      </c>
      <c r="F304" s="6" t="s">
        <v>20</v>
      </c>
    </row>
    <row r="305" spans="1:6" x14ac:dyDescent="0.25">
      <c r="A305" s="16" t="s">
        <v>20</v>
      </c>
      <c r="B305" s="1" t="s">
        <v>20</v>
      </c>
      <c r="C305" s="6" t="s">
        <v>20</v>
      </c>
      <c r="D305" s="6" t="s">
        <v>20</v>
      </c>
      <c r="E305" s="6" t="s">
        <v>20</v>
      </c>
      <c r="F305" s="6" t="s">
        <v>20</v>
      </c>
    </row>
    <row r="306" spans="1:6" x14ac:dyDescent="0.25">
      <c r="A306" s="16" t="s">
        <v>20</v>
      </c>
      <c r="B306" s="1" t="s">
        <v>20</v>
      </c>
      <c r="C306" s="6" t="s">
        <v>20</v>
      </c>
      <c r="D306" s="6" t="s">
        <v>20</v>
      </c>
      <c r="E306" s="6" t="s">
        <v>20</v>
      </c>
      <c r="F306" s="6" t="s">
        <v>20</v>
      </c>
    </row>
    <row r="307" spans="1:6" x14ac:dyDescent="0.25">
      <c r="A307" s="16" t="s">
        <v>20</v>
      </c>
      <c r="B307" s="1" t="s">
        <v>20</v>
      </c>
      <c r="C307" s="6" t="s">
        <v>20</v>
      </c>
      <c r="D307" s="6" t="s">
        <v>20</v>
      </c>
      <c r="E307" s="6" t="s">
        <v>20</v>
      </c>
      <c r="F307" s="6" t="s">
        <v>20</v>
      </c>
    </row>
    <row r="309" spans="1:6" x14ac:dyDescent="0.2">
      <c r="A309" s="12" t="s">
        <v>61</v>
      </c>
      <c r="B309" s="8" t="s">
        <v>74</v>
      </c>
      <c r="C309" s="9"/>
      <c r="D309" s="9"/>
      <c r="E309" s="9"/>
      <c r="F309" s="9"/>
    </row>
    <row r="310" spans="1:6" x14ac:dyDescent="0.25">
      <c r="A310" s="13" t="s">
        <v>72</v>
      </c>
      <c r="B310" s="5" t="s">
        <v>9</v>
      </c>
    </row>
    <row r="311" spans="1:6" x14ac:dyDescent="0.25">
      <c r="A311" s="13" t="s">
        <v>3</v>
      </c>
      <c r="B311" s="5" t="s">
        <v>4</v>
      </c>
    </row>
    <row r="312" spans="1:6" ht="50.1" customHeight="1" x14ac:dyDescent="0.2">
      <c r="A312" s="12" t="s">
        <v>60</v>
      </c>
      <c r="B312" s="8" t="s">
        <v>5</v>
      </c>
      <c r="C312" s="8" t="s">
        <v>21</v>
      </c>
      <c r="D312" s="8" t="s">
        <v>6</v>
      </c>
      <c r="E312" s="8" t="s">
        <v>7</v>
      </c>
      <c r="F312" s="8" t="s">
        <v>8</v>
      </c>
    </row>
    <row r="313" spans="1:6" x14ac:dyDescent="0.25">
      <c r="A313" s="13" t="s">
        <v>59</v>
      </c>
      <c r="B313" s="1">
        <v>0.99970000000000003</v>
      </c>
      <c r="C313" s="6">
        <v>0.99980000000000002</v>
      </c>
      <c r="D313" s="6" t="s">
        <v>20</v>
      </c>
      <c r="E313" s="6" t="s">
        <v>20</v>
      </c>
      <c r="F313" s="6" t="s">
        <v>20</v>
      </c>
    </row>
    <row r="314" spans="1:6" x14ac:dyDescent="0.25">
      <c r="A314" s="16" t="s">
        <v>20</v>
      </c>
      <c r="B314" s="1" t="s">
        <v>20</v>
      </c>
      <c r="C314" s="6" t="s">
        <v>20</v>
      </c>
      <c r="D314" s="6" t="s">
        <v>20</v>
      </c>
      <c r="E314" s="6" t="s">
        <v>20</v>
      </c>
      <c r="F314" s="6" t="s">
        <v>20</v>
      </c>
    </row>
    <row r="315" spans="1:6" x14ac:dyDescent="0.25">
      <c r="A315" s="16" t="s">
        <v>20</v>
      </c>
      <c r="B315" s="1" t="s">
        <v>20</v>
      </c>
      <c r="C315" s="6" t="s">
        <v>20</v>
      </c>
      <c r="D315" s="6" t="s">
        <v>20</v>
      </c>
      <c r="E315" s="6" t="s">
        <v>20</v>
      </c>
      <c r="F315" s="6" t="s">
        <v>20</v>
      </c>
    </row>
    <row r="316" spans="1:6" x14ac:dyDescent="0.25">
      <c r="A316" s="16" t="s">
        <v>20</v>
      </c>
      <c r="B316" s="1" t="s">
        <v>20</v>
      </c>
      <c r="C316" s="6" t="s">
        <v>20</v>
      </c>
      <c r="D316" s="6" t="s">
        <v>20</v>
      </c>
      <c r="E316" s="6" t="s">
        <v>20</v>
      </c>
      <c r="F316" s="6" t="s">
        <v>20</v>
      </c>
    </row>
    <row r="317" spans="1:6" x14ac:dyDescent="0.25">
      <c r="A317" s="16" t="s">
        <v>20</v>
      </c>
      <c r="B317" s="1" t="s">
        <v>20</v>
      </c>
      <c r="C317" s="6" t="s">
        <v>20</v>
      </c>
      <c r="D317" s="6" t="s">
        <v>20</v>
      </c>
      <c r="E317" s="6" t="s">
        <v>20</v>
      </c>
      <c r="F317" s="6" t="s">
        <v>20</v>
      </c>
    </row>
    <row r="319" spans="1:6" x14ac:dyDescent="0.2">
      <c r="A319" s="12" t="s">
        <v>61</v>
      </c>
      <c r="B319" s="8" t="s">
        <v>62</v>
      </c>
      <c r="C319" s="9"/>
      <c r="D319" s="9"/>
      <c r="E319" s="9"/>
      <c r="F319" s="9"/>
    </row>
    <row r="320" spans="1:6" x14ac:dyDescent="0.25">
      <c r="A320" s="13" t="s">
        <v>72</v>
      </c>
      <c r="B320" s="5" t="s">
        <v>0</v>
      </c>
    </row>
    <row r="321" spans="1:6" x14ac:dyDescent="0.25">
      <c r="A321" s="13" t="s">
        <v>3</v>
      </c>
      <c r="B321" s="5" t="s">
        <v>4</v>
      </c>
    </row>
    <row r="322" spans="1:6" ht="50.1" customHeight="1" x14ac:dyDescent="0.2">
      <c r="A322" s="12" t="s">
        <v>60</v>
      </c>
      <c r="B322" s="8" t="s">
        <v>5</v>
      </c>
      <c r="C322" s="8" t="s">
        <v>21</v>
      </c>
      <c r="D322" s="8" t="s">
        <v>6</v>
      </c>
      <c r="E322" s="8" t="s">
        <v>7</v>
      </c>
      <c r="F322" s="8" t="s">
        <v>8</v>
      </c>
    </row>
    <row r="323" spans="1:6" x14ac:dyDescent="0.25">
      <c r="A323" s="13" t="s">
        <v>59</v>
      </c>
      <c r="B323" s="1">
        <v>0.99970000000000003</v>
      </c>
      <c r="C323" s="6">
        <v>0.99980000000000002</v>
      </c>
      <c r="D323" s="6" t="s">
        <v>20</v>
      </c>
      <c r="E323" s="6" t="s">
        <v>20</v>
      </c>
      <c r="F323" s="6" t="s">
        <v>20</v>
      </c>
    </row>
    <row r="324" spans="1:6" x14ac:dyDescent="0.25">
      <c r="A324" s="16" t="s">
        <v>20</v>
      </c>
      <c r="B324" s="1" t="s">
        <v>20</v>
      </c>
      <c r="C324" s="6" t="s">
        <v>20</v>
      </c>
      <c r="D324" s="6" t="s">
        <v>20</v>
      </c>
      <c r="E324" s="6" t="s">
        <v>20</v>
      </c>
      <c r="F324" s="6" t="s">
        <v>20</v>
      </c>
    </row>
    <row r="325" spans="1:6" x14ac:dyDescent="0.25">
      <c r="A325" s="16" t="s">
        <v>20</v>
      </c>
      <c r="B325" s="1" t="s">
        <v>20</v>
      </c>
      <c r="C325" s="6" t="s">
        <v>20</v>
      </c>
      <c r="D325" s="6" t="s">
        <v>20</v>
      </c>
      <c r="E325" s="6" t="s">
        <v>20</v>
      </c>
      <c r="F325" s="6" t="s">
        <v>20</v>
      </c>
    </row>
    <row r="326" spans="1:6" x14ac:dyDescent="0.25">
      <c r="A326" s="16" t="s">
        <v>20</v>
      </c>
      <c r="B326" s="1" t="s">
        <v>20</v>
      </c>
      <c r="C326" s="6" t="s">
        <v>20</v>
      </c>
      <c r="D326" s="6" t="s">
        <v>20</v>
      </c>
      <c r="E326" s="6" t="s">
        <v>20</v>
      </c>
      <c r="F326" s="6" t="s">
        <v>20</v>
      </c>
    </row>
    <row r="327" spans="1:6" x14ac:dyDescent="0.25">
      <c r="A327" s="16" t="s">
        <v>20</v>
      </c>
      <c r="B327" s="1" t="s">
        <v>20</v>
      </c>
      <c r="C327" s="6" t="s">
        <v>20</v>
      </c>
      <c r="D327" s="6" t="s">
        <v>20</v>
      </c>
      <c r="E327" s="6" t="s">
        <v>20</v>
      </c>
      <c r="F327" s="6" t="s">
        <v>20</v>
      </c>
    </row>
    <row r="329" spans="1:6" x14ac:dyDescent="0.2">
      <c r="A329" s="12" t="s">
        <v>61</v>
      </c>
      <c r="B329" s="8" t="s">
        <v>62</v>
      </c>
      <c r="C329" s="9"/>
      <c r="D329" s="9"/>
      <c r="E329" s="9"/>
      <c r="F329" s="9"/>
    </row>
    <row r="330" spans="1:6" x14ac:dyDescent="0.25">
      <c r="A330" s="13" t="s">
        <v>72</v>
      </c>
      <c r="B330" s="5" t="s">
        <v>9</v>
      </c>
    </row>
    <row r="331" spans="1:6" x14ac:dyDescent="0.25">
      <c r="A331" s="13" t="s">
        <v>3</v>
      </c>
      <c r="B331" s="5" t="s">
        <v>4</v>
      </c>
    </row>
    <row r="332" spans="1:6" ht="50.1" customHeight="1" x14ac:dyDescent="0.2">
      <c r="A332" s="12" t="s">
        <v>60</v>
      </c>
      <c r="B332" s="8" t="s">
        <v>5</v>
      </c>
      <c r="C332" s="8" t="s">
        <v>21</v>
      </c>
      <c r="D332" s="8" t="s">
        <v>6</v>
      </c>
      <c r="E332" s="8" t="s">
        <v>7</v>
      </c>
      <c r="F332" s="8" t="s">
        <v>8</v>
      </c>
    </row>
    <row r="333" spans="1:6" x14ac:dyDescent="0.25">
      <c r="A333" s="13" t="s">
        <v>59</v>
      </c>
      <c r="B333" s="1">
        <v>0.99970000000000003</v>
      </c>
      <c r="C333" s="6">
        <v>0.99980000000000002</v>
      </c>
      <c r="D333" s="6" t="s">
        <v>20</v>
      </c>
      <c r="E333" s="6" t="s">
        <v>20</v>
      </c>
      <c r="F333" s="6" t="s">
        <v>20</v>
      </c>
    </row>
    <row r="334" spans="1:6" x14ac:dyDescent="0.25">
      <c r="A334" s="16" t="s">
        <v>20</v>
      </c>
      <c r="B334" s="1" t="s">
        <v>20</v>
      </c>
      <c r="C334" s="6" t="s">
        <v>20</v>
      </c>
      <c r="D334" s="6" t="s">
        <v>20</v>
      </c>
      <c r="E334" s="6" t="s">
        <v>20</v>
      </c>
      <c r="F334" s="6" t="s">
        <v>20</v>
      </c>
    </row>
    <row r="335" spans="1:6" x14ac:dyDescent="0.25">
      <c r="A335" s="16" t="s">
        <v>20</v>
      </c>
      <c r="B335" s="1" t="s">
        <v>20</v>
      </c>
      <c r="C335" s="6" t="s">
        <v>20</v>
      </c>
      <c r="D335" s="6" t="s">
        <v>20</v>
      </c>
      <c r="E335" s="6" t="s">
        <v>20</v>
      </c>
      <c r="F335" s="6" t="s">
        <v>20</v>
      </c>
    </row>
    <row r="336" spans="1:6" x14ac:dyDescent="0.25">
      <c r="A336" s="16" t="s">
        <v>20</v>
      </c>
      <c r="B336" s="1" t="s">
        <v>20</v>
      </c>
      <c r="C336" s="6" t="s">
        <v>20</v>
      </c>
      <c r="D336" s="6" t="s">
        <v>20</v>
      </c>
      <c r="E336" s="6" t="s">
        <v>20</v>
      </c>
      <c r="F336" s="6" t="s">
        <v>20</v>
      </c>
    </row>
    <row r="337" spans="1:6" x14ac:dyDescent="0.25">
      <c r="A337" s="16" t="s">
        <v>20</v>
      </c>
      <c r="B337" s="1" t="s">
        <v>20</v>
      </c>
      <c r="C337" s="6" t="s">
        <v>20</v>
      </c>
      <c r="D337" s="6" t="s">
        <v>20</v>
      </c>
      <c r="E337" s="6" t="s">
        <v>20</v>
      </c>
      <c r="F337" s="6" t="s">
        <v>20</v>
      </c>
    </row>
    <row r="339" spans="1:6" x14ac:dyDescent="0.25">
      <c r="A339" s="13" t="s">
        <v>71</v>
      </c>
    </row>
  </sheetData>
  <pageMargins left="0.19685039370078741" right="0.19685039370078741" top="0.19685039370078741" bottom="0.19685039370078741" header="0.19685039370078741" footer="0.19685039370078741"/>
  <pageSetup paperSize="9" scale="86" fitToHeight="0" orientation="landscape" r:id="rId1"/>
  <headerFooter>
    <oddFooter>&amp;L&amp;"Segoe UI,Regular"&amp;9Ruffer S.A. top 5 execution venues 2020&amp;R&amp;"Segoe UI,Regular"&amp;9&amp;P</oddFooter>
  </headerFooter>
  <rowBreaks count="10" manualBreakCount="10">
    <brk id="39" max="5" man="1"/>
    <brk id="79" max="5" man="1"/>
    <brk id="112" max="5" man="1"/>
    <brk id="146" max="5" man="1"/>
    <brk id="177" max="5" man="1"/>
    <brk id="198" max="5" man="1"/>
    <brk id="218" max="5" man="1"/>
    <brk id="248" max="5" man="1"/>
    <brk id="281" max="5" man="1"/>
    <brk id="2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Ruffer LLP</vt:lpstr>
      <vt:lpstr>Ruffer S.A.</vt:lpstr>
      <vt:lpstr>'Ruffer LLP'!Print_Area</vt:lpstr>
      <vt:lpstr>'Ruffer S.A.'!Print_Area</vt:lpstr>
    </vt:vector>
  </TitlesOfParts>
  <Company>Ruffer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Edwards</dc:creator>
  <cp:lastModifiedBy>Joan Gillison, Ruffer</cp:lastModifiedBy>
  <cp:lastPrinted>2021-04-28T12:56:03Z</cp:lastPrinted>
  <dcterms:created xsi:type="dcterms:W3CDTF">2019-04-25T07:02:06Z</dcterms:created>
  <dcterms:modified xsi:type="dcterms:W3CDTF">2021-04-28T12:59:18Z</dcterms:modified>
</cp:coreProperties>
</file>